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hudson\Documents\PPP\"/>
    </mc:Choice>
  </mc:AlternateContent>
  <xr:revisionPtr revIDLastSave="0" documentId="8_{2569A37B-B70B-4B74-A5F8-B8535EB48AB7}" xr6:coauthVersionLast="44" xr6:coauthVersionMax="44" xr10:uidLastSave="{00000000-0000-0000-0000-000000000000}"/>
  <bookViews>
    <workbookView xWindow="28680" yWindow="-120" windowWidth="29040" windowHeight="15840" tabRatio="757" firstSheet="1" activeTab="4" xr2:uid="{2DBAE662-16BC-441E-BD2B-EC8BE97B6312}"/>
  </bookViews>
  <sheets>
    <sheet name="PPP Funds Use Tracking (8)" sheetId="1" r:id="rId1"/>
    <sheet name="PPP Funds Use Tracking (24)" sheetId="7" r:id="rId2"/>
    <sheet name="Forgiveness Amount" sheetId="5" r:id="rId3"/>
    <sheet name="PPP Schedule A" sheetId="6" r:id="rId4"/>
    <sheet name="Line 11 FTE Reduction" sheetId="2" r:id="rId5"/>
    <sheet name="PPP Schedule A Table 1" sheetId="3" r:id="rId6"/>
    <sheet name="PPP Schedule A Table 2" sheetId="4" r:id="rId7"/>
    <sheet name="Owner-Employee or Self Employed"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2" l="1"/>
  <c r="C52" i="6"/>
  <c r="D18" i="2"/>
  <c r="D15" i="2" l="1"/>
  <c r="B15" i="2"/>
  <c r="I37" i="7"/>
  <c r="J37" i="7"/>
  <c r="J39" i="7" s="1"/>
  <c r="K37" i="7"/>
  <c r="L37" i="7"/>
  <c r="L39" i="7" s="1"/>
  <c r="M37" i="7"/>
  <c r="M39" i="7" s="1"/>
  <c r="N37" i="7"/>
  <c r="N39" i="7" s="1"/>
  <c r="O37" i="7"/>
  <c r="P37" i="7"/>
  <c r="P39" i="7" s="1"/>
  <c r="Q37" i="7"/>
  <c r="R37" i="7"/>
  <c r="R39" i="7" s="1"/>
  <c r="S37" i="7"/>
  <c r="T37" i="7"/>
  <c r="U37" i="7"/>
  <c r="V37" i="7"/>
  <c r="V39" i="7" s="1"/>
  <c r="W37" i="7"/>
  <c r="X37" i="7"/>
  <c r="X39" i="7" s="1"/>
  <c r="Y37" i="7"/>
  <c r="I39" i="7"/>
  <c r="K39" i="7"/>
  <c r="O39" i="7"/>
  <c r="Q39" i="7"/>
  <c r="S39" i="7"/>
  <c r="T39" i="7"/>
  <c r="U39" i="7"/>
  <c r="W39" i="7"/>
  <c r="Y39" i="7"/>
  <c r="D41" i="7"/>
  <c r="E41" i="7" s="1"/>
  <c r="F41" i="7" s="1"/>
  <c r="G41" i="7" s="1"/>
  <c r="H41" i="7" s="1"/>
  <c r="I41" i="7" l="1"/>
  <c r="J41" i="7" s="1"/>
  <c r="K41" i="7" s="1"/>
  <c r="L41" i="7" s="1"/>
  <c r="M41" i="7" s="1"/>
  <c r="N41" i="7" s="1"/>
  <c r="O41" i="7" s="1"/>
  <c r="P41" i="7" s="1"/>
  <c r="Q41" i="7" s="1"/>
  <c r="R41" i="7" s="1"/>
  <c r="S41" i="7" s="1"/>
  <c r="T41" i="7" s="1"/>
  <c r="U41" i="7" s="1"/>
  <c r="V41" i="7" s="1"/>
  <c r="W41" i="7" s="1"/>
  <c r="X41" i="7" s="1"/>
  <c r="Y41" i="7" s="1"/>
  <c r="C41" i="6"/>
  <c r="C16" i="6"/>
  <c r="F12" i="7" l="1"/>
  <c r="F12" i="1"/>
  <c r="H13" i="7"/>
  <c r="H12" i="7"/>
  <c r="H16" i="3" l="1"/>
  <c r="D17" i="8"/>
  <c r="D18" i="8"/>
  <c r="D19" i="8"/>
  <c r="D20" i="8"/>
  <c r="D21" i="8"/>
  <c r="D22" i="8"/>
  <c r="D23" i="8"/>
  <c r="D24" i="8"/>
  <c r="D25" i="8"/>
  <c r="D26" i="8"/>
  <c r="D27" i="8"/>
  <c r="D28" i="8"/>
  <c r="D29" i="8"/>
  <c r="D30" i="8"/>
  <c r="D16" i="8"/>
  <c r="C31" i="8"/>
  <c r="E31" i="8" l="1"/>
  <c r="C35" i="6" s="1"/>
  <c r="E29" i="5"/>
  <c r="AA45" i="7"/>
  <c r="D19" i="2" s="1"/>
  <c r="D20" i="2" s="1"/>
  <c r="AA32" i="7"/>
  <c r="AA33" i="7"/>
  <c r="AA34" i="7"/>
  <c r="AA35" i="7"/>
  <c r="AA31" i="7"/>
  <c r="AA21" i="7"/>
  <c r="AA22" i="7"/>
  <c r="AA23" i="7"/>
  <c r="AA24" i="7"/>
  <c r="E19" i="5" s="1"/>
  <c r="AA25" i="7"/>
  <c r="E18" i="5" s="1"/>
  <c r="AA26" i="7"/>
  <c r="E20" i="5" s="1"/>
  <c r="AA20" i="7"/>
  <c r="Y28" i="7"/>
  <c r="X28" i="7"/>
  <c r="X49" i="7" s="1"/>
  <c r="W28" i="7"/>
  <c r="W49" i="7" s="1"/>
  <c r="V28" i="7"/>
  <c r="U28" i="7"/>
  <c r="U49" i="7" s="1"/>
  <c r="T28" i="7"/>
  <c r="T49" i="7" s="1"/>
  <c r="S28" i="7"/>
  <c r="S49" i="7" s="1"/>
  <c r="R28" i="7"/>
  <c r="Q28" i="7"/>
  <c r="Q48" i="7" s="1"/>
  <c r="P28" i="7"/>
  <c r="P49" i="7" s="1"/>
  <c r="O28" i="7"/>
  <c r="O49" i="7" s="1"/>
  <c r="N28" i="7"/>
  <c r="N48" i="7" s="1"/>
  <c r="M28" i="7"/>
  <c r="M49" i="7" s="1"/>
  <c r="L28" i="7"/>
  <c r="L49" i="7" s="1"/>
  <c r="K28" i="7"/>
  <c r="K49" i="7" s="1"/>
  <c r="J28" i="7"/>
  <c r="J49" i="7" s="1"/>
  <c r="H37" i="7"/>
  <c r="G37" i="7"/>
  <c r="F37" i="7"/>
  <c r="E37" i="7"/>
  <c r="D37" i="7"/>
  <c r="C37" i="7"/>
  <c r="B37" i="7"/>
  <c r="I28" i="7"/>
  <c r="H28" i="7"/>
  <c r="G28" i="7"/>
  <c r="G49" i="7" s="1"/>
  <c r="F28" i="7"/>
  <c r="E28" i="7"/>
  <c r="D28" i="7"/>
  <c r="D39" i="7" s="1"/>
  <c r="C28" i="7"/>
  <c r="B28" i="7"/>
  <c r="B49" i="7" s="1"/>
  <c r="C17" i="7"/>
  <c r="D17" i="7" s="1"/>
  <c r="E17" i="7" s="1"/>
  <c r="F17" i="7" s="1"/>
  <c r="G17" i="7" s="1"/>
  <c r="H17" i="7" s="1"/>
  <c r="I17" i="7" s="1"/>
  <c r="J17" i="7" s="1"/>
  <c r="K17" i="7" s="1"/>
  <c r="L17" i="7" s="1"/>
  <c r="M17" i="7" s="1"/>
  <c r="N17" i="7" s="1"/>
  <c r="O17" i="7" s="1"/>
  <c r="P17" i="7" s="1"/>
  <c r="Q17" i="7" s="1"/>
  <c r="R17" i="7" s="1"/>
  <c r="S17" i="7" s="1"/>
  <c r="T17" i="7" s="1"/>
  <c r="U17" i="7" s="1"/>
  <c r="V17" i="7" s="1"/>
  <c r="W17" i="7" s="1"/>
  <c r="X17" i="7" s="1"/>
  <c r="Y17" i="7" s="1"/>
  <c r="B17" i="7"/>
  <c r="B16" i="7"/>
  <c r="C16" i="7" s="1"/>
  <c r="D16" i="7" s="1"/>
  <c r="E16" i="7" s="1"/>
  <c r="F16" i="7" s="1"/>
  <c r="G16" i="7" s="1"/>
  <c r="H16" i="7" s="1"/>
  <c r="I16" i="7" s="1"/>
  <c r="J16" i="7" s="1"/>
  <c r="K16" i="7" s="1"/>
  <c r="L16" i="7" s="1"/>
  <c r="M16" i="7" s="1"/>
  <c r="N16" i="7" s="1"/>
  <c r="O16" i="7" s="1"/>
  <c r="P16" i="7" s="1"/>
  <c r="Q16" i="7" s="1"/>
  <c r="R16" i="7" s="1"/>
  <c r="S16" i="7" s="1"/>
  <c r="T16" i="7" s="1"/>
  <c r="U16" i="7" s="1"/>
  <c r="V16" i="7" s="1"/>
  <c r="W16" i="7" s="1"/>
  <c r="X16" i="7" s="1"/>
  <c r="Y16" i="7" s="1"/>
  <c r="V49" i="7" l="1"/>
  <c r="W48" i="7"/>
  <c r="AA37" i="7"/>
  <c r="AA28" i="7"/>
  <c r="AA39" i="7" s="1"/>
  <c r="E13" i="5" s="1"/>
  <c r="B48" i="7"/>
  <c r="R48" i="7"/>
  <c r="H49" i="7"/>
  <c r="Y48" i="7"/>
  <c r="R49" i="7"/>
  <c r="S48" i="7"/>
  <c r="Y49" i="7"/>
  <c r="E39" i="7"/>
  <c r="T48" i="7"/>
  <c r="F49" i="7"/>
  <c r="U48" i="7"/>
  <c r="C49" i="7"/>
  <c r="V48" i="7"/>
  <c r="X48" i="7"/>
  <c r="Q49" i="7"/>
  <c r="J48" i="7"/>
  <c r="C39" i="7"/>
  <c r="K48" i="7"/>
  <c r="F39" i="7"/>
  <c r="I49" i="7"/>
  <c r="C48" i="7"/>
  <c r="L48" i="7"/>
  <c r="D48" i="7"/>
  <c r="M48" i="7"/>
  <c r="N49" i="7"/>
  <c r="G39" i="7"/>
  <c r="O48" i="7"/>
  <c r="P48" i="7"/>
  <c r="H39" i="7"/>
  <c r="E48" i="7"/>
  <c r="D49" i="7"/>
  <c r="F48" i="7"/>
  <c r="E49" i="7"/>
  <c r="B39" i="7"/>
  <c r="B41" i="7" s="1"/>
  <c r="G48" i="7"/>
  <c r="H48" i="7"/>
  <c r="I48" i="7"/>
  <c r="AA41" i="7" l="1"/>
  <c r="C41" i="7"/>
  <c r="AA49" i="7"/>
  <c r="AA48" i="7"/>
  <c r="C29" i="5"/>
  <c r="B24" i="2"/>
  <c r="B18" i="2"/>
  <c r="H17" i="3"/>
  <c r="H18" i="3"/>
  <c r="H19" i="3"/>
  <c r="H20" i="3"/>
  <c r="H21" i="3"/>
  <c r="H22" i="3"/>
  <c r="H23" i="3"/>
  <c r="H24" i="3"/>
  <c r="H25" i="3"/>
  <c r="H26" i="3"/>
  <c r="H27" i="3"/>
  <c r="H28" i="3"/>
  <c r="H29" i="3"/>
  <c r="H30" i="3"/>
  <c r="C31" i="4"/>
  <c r="C24" i="6" s="1"/>
  <c r="E30" i="4"/>
  <c r="E29" i="4"/>
  <c r="E28" i="4"/>
  <c r="E27" i="4"/>
  <c r="E26" i="4"/>
  <c r="E25" i="4"/>
  <c r="E24" i="4"/>
  <c r="E23" i="4"/>
  <c r="E22" i="4"/>
  <c r="E21" i="4"/>
  <c r="E20" i="4"/>
  <c r="E19" i="4"/>
  <c r="E18" i="4"/>
  <c r="E17" i="4"/>
  <c r="E16" i="4"/>
  <c r="C32" i="3"/>
  <c r="C14" i="6" s="1"/>
  <c r="L16" i="3"/>
  <c r="E16" i="3"/>
  <c r="L17" i="3"/>
  <c r="L18" i="3"/>
  <c r="L19" i="3"/>
  <c r="L20" i="3"/>
  <c r="L21" i="3"/>
  <c r="L22" i="3"/>
  <c r="L23" i="3"/>
  <c r="L24" i="3"/>
  <c r="L25" i="3"/>
  <c r="L26" i="3"/>
  <c r="L27" i="3"/>
  <c r="L28" i="3"/>
  <c r="L29" i="3"/>
  <c r="L30" i="3"/>
  <c r="L32" i="3" l="1"/>
  <c r="E31" i="4"/>
  <c r="C25" i="6" s="1"/>
  <c r="H32" i="3"/>
  <c r="N28" i="3"/>
  <c r="M19" i="3"/>
  <c r="M23" i="3"/>
  <c r="M16" i="3"/>
  <c r="M30" i="3"/>
  <c r="M29" i="3"/>
  <c r="M28" i="3"/>
  <c r="N27" i="3"/>
  <c r="M26" i="3"/>
  <c r="M25" i="3"/>
  <c r="M24" i="3"/>
  <c r="N23" i="3"/>
  <c r="M22" i="3"/>
  <c r="M21" i="3"/>
  <c r="M20" i="3"/>
  <c r="N19" i="3"/>
  <c r="M18" i="3"/>
  <c r="E17" i="3"/>
  <c r="E18" i="3"/>
  <c r="E19" i="3"/>
  <c r="E20" i="3"/>
  <c r="E21" i="3"/>
  <c r="E22" i="3"/>
  <c r="E23" i="3"/>
  <c r="E24" i="3"/>
  <c r="E25" i="3"/>
  <c r="E26" i="3"/>
  <c r="E27" i="3"/>
  <c r="E28" i="3"/>
  <c r="E29" i="3"/>
  <c r="E30" i="3"/>
  <c r="H12" i="1"/>
  <c r="B37" i="1"/>
  <c r="K32" i="1"/>
  <c r="E32" i="3" l="1"/>
  <c r="P23" i="3"/>
  <c r="R23" i="3" s="1"/>
  <c r="Q23" i="3"/>
  <c r="Q28" i="3"/>
  <c r="P28" i="3"/>
  <c r="R28" i="3" s="1"/>
  <c r="P19" i="3"/>
  <c r="R19" i="3" s="1"/>
  <c r="Q19" i="3"/>
  <c r="P27" i="3"/>
  <c r="R27" i="3" s="1"/>
  <c r="Q27" i="3"/>
  <c r="C15" i="6"/>
  <c r="C51" i="6" s="1"/>
  <c r="N16" i="3"/>
  <c r="N26" i="3"/>
  <c r="N29" i="3"/>
  <c r="N24" i="3"/>
  <c r="M27" i="3"/>
  <c r="N21" i="3"/>
  <c r="N20" i="3"/>
  <c r="N18" i="3"/>
  <c r="N25" i="3"/>
  <c r="M17" i="3"/>
  <c r="N30" i="3"/>
  <c r="N22" i="3"/>
  <c r="B17" i="1"/>
  <c r="C17" i="1" s="1"/>
  <c r="D17" i="1" s="1"/>
  <c r="E17" i="1" s="1"/>
  <c r="F17" i="1" s="1"/>
  <c r="G17" i="1" s="1"/>
  <c r="H17" i="1" s="1"/>
  <c r="I17" i="1" s="1"/>
  <c r="B16" i="1"/>
  <c r="C16" i="1" s="1"/>
  <c r="D16" i="1" s="1"/>
  <c r="E16" i="1" s="1"/>
  <c r="F16" i="1" s="1"/>
  <c r="G16" i="1" s="1"/>
  <c r="H16" i="1" s="1"/>
  <c r="I16" i="1" s="1"/>
  <c r="H13" i="1"/>
  <c r="C25" i="5" l="1"/>
  <c r="E25" i="5"/>
  <c r="Q21" i="3"/>
  <c r="P21" i="3"/>
  <c r="R21" i="3" s="1"/>
  <c r="P22" i="3"/>
  <c r="Q22" i="3"/>
  <c r="Q24" i="3"/>
  <c r="P24" i="3"/>
  <c r="R24" i="3" s="1"/>
  <c r="P30" i="3"/>
  <c r="Q30" i="3"/>
  <c r="Q29" i="3"/>
  <c r="P29" i="3"/>
  <c r="R29" i="3" s="1"/>
  <c r="P26" i="3"/>
  <c r="Q26" i="3"/>
  <c r="P25" i="3"/>
  <c r="Q25" i="3"/>
  <c r="P16" i="3"/>
  <c r="Q16" i="3"/>
  <c r="P18" i="3"/>
  <c r="Q18" i="3"/>
  <c r="P20" i="3"/>
  <c r="Q20" i="3"/>
  <c r="N17" i="3"/>
  <c r="R26" i="3" l="1"/>
  <c r="R20" i="3"/>
  <c r="R22" i="3"/>
  <c r="R16" i="3"/>
  <c r="P17" i="3"/>
  <c r="Q17" i="3"/>
  <c r="R25" i="3"/>
  <c r="R30" i="3"/>
  <c r="R18" i="3"/>
  <c r="R17" i="3" l="1"/>
  <c r="R32" i="3" s="1"/>
  <c r="C23" i="5" s="1"/>
  <c r="K45" i="1"/>
  <c r="I28" i="1"/>
  <c r="E23" i="5" l="1"/>
  <c r="B19" i="2"/>
  <c r="B28" i="1"/>
  <c r="I37" i="1" l="1"/>
  <c r="I39" i="1" s="1"/>
  <c r="H37" i="1"/>
  <c r="G37" i="1"/>
  <c r="F37" i="1"/>
  <c r="E37" i="1"/>
  <c r="D37" i="1"/>
  <c r="C37" i="1"/>
  <c r="B39" i="1"/>
  <c r="B41" i="1" s="1"/>
  <c r="K35" i="1"/>
  <c r="K34" i="1"/>
  <c r="K33" i="1"/>
  <c r="K31" i="1"/>
  <c r="H28" i="1"/>
  <c r="G28" i="1"/>
  <c r="F28" i="1"/>
  <c r="E28" i="1"/>
  <c r="D28" i="1"/>
  <c r="C28" i="1"/>
  <c r="K26" i="1"/>
  <c r="C20" i="5" s="1"/>
  <c r="K25" i="1"/>
  <c r="C18" i="5" s="1"/>
  <c r="K24" i="1"/>
  <c r="C19" i="5" s="1"/>
  <c r="K23" i="1"/>
  <c r="C31" i="6" s="1"/>
  <c r="K22" i="1"/>
  <c r="C29" i="6" s="1"/>
  <c r="K21" i="1"/>
  <c r="C30" i="6" s="1"/>
  <c r="K20" i="1"/>
  <c r="B48" i="1" l="1"/>
  <c r="E39" i="1"/>
  <c r="C48" i="1"/>
  <c r="D39" i="1"/>
  <c r="B49" i="1"/>
  <c r="F49" i="1"/>
  <c r="G48" i="1"/>
  <c r="H48" i="1"/>
  <c r="G49" i="1"/>
  <c r="F39" i="1"/>
  <c r="K37" i="1"/>
  <c r="C49" i="1"/>
  <c r="C39" i="1"/>
  <c r="C41" i="1" s="1"/>
  <c r="G39" i="1"/>
  <c r="E48" i="1"/>
  <c r="I48" i="1"/>
  <c r="D49" i="1"/>
  <c r="H49" i="1"/>
  <c r="D48" i="1"/>
  <c r="K28" i="1"/>
  <c r="H39" i="1"/>
  <c r="F48" i="1"/>
  <c r="E49" i="1"/>
  <c r="I49" i="1"/>
  <c r="C17" i="5" l="1"/>
  <c r="C30" i="5" s="1"/>
  <c r="E17" i="5"/>
  <c r="D41" i="1"/>
  <c r="E41" i="1" s="1"/>
  <c r="F41" i="1" s="1"/>
  <c r="G41" i="1" s="1"/>
  <c r="H41" i="1" s="1"/>
  <c r="I41" i="1" s="1"/>
  <c r="K41" i="1" s="1"/>
  <c r="K48" i="1"/>
  <c r="K39" i="1"/>
  <c r="K49" i="1"/>
  <c r="C24" i="5" l="1"/>
  <c r="C28" i="5" s="1"/>
  <c r="C33" i="5" s="1"/>
  <c r="E24" i="5"/>
  <c r="E28" i="5" s="1"/>
  <c r="E30" i="5"/>
  <c r="B20" i="2"/>
  <c r="C13" i="5"/>
  <c r="E33" i="5" l="1"/>
</calcChain>
</file>

<file path=xl/sharedStrings.xml><?xml version="1.0" encoding="utf-8"?>
<sst xmlns="http://schemas.openxmlformats.org/spreadsheetml/2006/main" count="331" uniqueCount="212">
  <si>
    <t>7910 Woodmont Avenue</t>
  </si>
  <si>
    <t>Suite 500</t>
  </si>
  <si>
    <t>Bethesda MD 20814</t>
  </si>
  <si>
    <t>www.cbmcpa.com</t>
  </si>
  <si>
    <t>Payroll Protection Program (PPP) Tracking Worksheet</t>
  </si>
  <si>
    <t>Week 1</t>
  </si>
  <si>
    <t>Week 2</t>
  </si>
  <si>
    <t>Week 3</t>
  </si>
  <si>
    <t xml:space="preserve">Week 4 </t>
  </si>
  <si>
    <t xml:space="preserve">Week 5 </t>
  </si>
  <si>
    <t>Week 6</t>
  </si>
  <si>
    <t>Week 7</t>
  </si>
  <si>
    <t>Week 8</t>
  </si>
  <si>
    <t>Total</t>
  </si>
  <si>
    <t>Additions:</t>
  </si>
  <si>
    <t>Total Gross Payroll</t>
  </si>
  <si>
    <t>Employer contribution on employee retirement</t>
  </si>
  <si>
    <t>Employer paid State &amp; Local taxes</t>
  </si>
  <si>
    <t>Sub-total</t>
  </si>
  <si>
    <t>Subtractions:</t>
  </si>
  <si>
    <t>Sum of the compensation in excess of $100,000 of an individual employee or owner, as prorated for the period.</t>
  </si>
  <si>
    <t>Compensation paid to an employee whose principal place of residence is outside the United States</t>
  </si>
  <si>
    <t>Total Costs Applied to Loan</t>
  </si>
  <si>
    <t>Funds Loan/Grant Balance</t>
  </si>
  <si>
    <t>Payroll</t>
  </si>
  <si>
    <t>Rent/Utilities/Interest on Debt</t>
  </si>
  <si>
    <t>Cash Tip or Equivalent</t>
  </si>
  <si>
    <t>Vacation, Parental, Family, Medical or Sick Leave (PTO)</t>
  </si>
  <si>
    <t>Employee Expense Reimbursements, if included in gross payroll figure used above</t>
  </si>
  <si>
    <t>Qualified sick or family leave wages for which a credit is allowed under the Families First Coronavirus Response Act (FFCRA)</t>
  </si>
  <si>
    <t>Interest on mortgage/debt obligations by the company (debt incurred prior to 02/15/20)</t>
  </si>
  <si>
    <t>Headcount</t>
  </si>
  <si>
    <t># Employee Full-Time Equivalents</t>
  </si>
  <si>
    <t>Formulas - Do Not Enter</t>
  </si>
  <si>
    <t>Payroll Protection Program (PPP) Forgiveness Potential</t>
  </si>
  <si>
    <t>Total Costs Potentially Forgivable</t>
  </si>
  <si>
    <t>Reductions to Loan Forgiveness Amount</t>
  </si>
  <si>
    <t>Monthly average full time equivalent employees for the period 2/15/2019 - 6/30/2019</t>
  </si>
  <si>
    <t>Monthly average full time equivalent employees for the period 1/1/2020 - 2/29/2020</t>
  </si>
  <si>
    <t xml:space="preserve">Baseline monthly full time equivalent employees </t>
  </si>
  <si>
    <t>Percentage potentially not forgivable on account of reduction in headcount</t>
  </si>
  <si>
    <t xml:space="preserve">Amount potentially not forgivable on account of reduction in headcount </t>
  </si>
  <si>
    <t>Number of full time equivalent employees lost between 2/15/2020 - 4/26/2020</t>
  </si>
  <si>
    <t>Use Test Tracking</t>
  </si>
  <si>
    <t>Headcount Tracking</t>
  </si>
  <si>
    <t>(Average)</t>
  </si>
  <si>
    <t>PPP Loan Amount</t>
  </si>
  <si>
    <t>PPP Loan Disbursement (Receipt) Date</t>
  </si>
  <si>
    <t>Covered Period</t>
  </si>
  <si>
    <t xml:space="preserve">to </t>
  </si>
  <si>
    <t>Alternative Payroll Covered Period</t>
  </si>
  <si>
    <t>Calculated Field</t>
  </si>
  <si>
    <t>begins with PPP Loan Receipt Date</t>
  </si>
  <si>
    <t>begins with first day of first payroll following PPP Loan Receipt Date</t>
  </si>
  <si>
    <t>**Note that Total Gross Payroll should include payment of:</t>
  </si>
  <si>
    <t>***Note that payment required for the provisions of group health care benefits, including insurance premiums are the Employer paid portion only.</t>
  </si>
  <si>
    <t>**** Note Employer paid state and local taxes relate to SUI/SUTA taxes</t>
  </si>
  <si>
    <t>*****Qualified sick or family leave is to be noted above if not excluded for the Gross payroll above.</t>
  </si>
  <si>
    <t>*Note that eligible costs for Total Gross Payroll include costs paid during the 56-day period regardless of when incurred and costs incurred during the 56-day period as long as they are paid by standard payment date defined for each cost type</t>
  </si>
  <si>
    <t>Sum of the compensation in excess of 8 weeks worth of 2019 compensation for any owner-employee or self-employed owner</t>
  </si>
  <si>
    <t xml:space="preserve">Payroll costs are considered paid on the day that paychecks are distributed or the Borrower originates an ACH credit transaction. Payroll costs are considered incurred on the day that the employee’s pay is earned. </t>
  </si>
  <si>
    <t>Utilities (service agreements prior to 02/15/20 for electricity, gas, water, transportation, telephone, or internet)</t>
  </si>
  <si>
    <r>
      <t>if elected,</t>
    </r>
    <r>
      <rPr>
        <i/>
        <u/>
        <sz val="9"/>
        <color rgb="FFFF0000"/>
        <rFont val="Tahoma"/>
        <family val="2"/>
      </rPr>
      <t xml:space="preserve"> applies to payroll costs only</t>
    </r>
  </si>
  <si>
    <t>Rent paid (lease existing prior to 02/15/20 for real or personal property)</t>
  </si>
  <si>
    <t xml:space="preserve">******An eligible nonpayroll cost must be paid during the Covered Period or incurred during the Covered Period and paid on or before the next regular billing date, even if the billing date is after the Covered Period. </t>
  </si>
  <si>
    <t>Payroll Protection Program (PPP) Forgiveness Application - Schedule A, Table 1</t>
  </si>
  <si>
    <t>Employee Name</t>
  </si>
  <si>
    <t>Employee Identifier</t>
  </si>
  <si>
    <t>Average FTE</t>
  </si>
  <si>
    <t>Box 1</t>
  </si>
  <si>
    <t>Box 3</t>
  </si>
  <si>
    <t>Box 2</t>
  </si>
  <si>
    <t>List employees who:</t>
  </si>
  <si>
    <t>-Received compensation at an annualized rate of less than or equal to $100,000 for all pay periods in 2019 or were not employed at any point in 2019.</t>
  </si>
  <si>
    <t>-Were employed at any point during the Covered Period or Alternative Payroll Covered Period whose principal place of residence is in the United States; and</t>
  </si>
  <si>
    <t>Payroll Protection Program (PPP) Forgiveness Application - Schedule A, Table 2</t>
  </si>
  <si>
    <t>Step 2 Test</t>
  </si>
  <si>
    <t>Step 3 Test</t>
  </si>
  <si>
    <t>Step 2: Wage Reduction Safe Harbor (For Use Only If Column H is not Zero</t>
  </si>
  <si>
    <t>Step 3: Salary/Hourly Wage Reduction (For Use Only if Column L is not Zero)</t>
  </si>
  <si>
    <t>Step 1: More Than 25% Wage Reduction Test</t>
  </si>
  <si>
    <t>Cash Compensation during Covered Period elected</t>
  </si>
  <si>
    <t>Average Hours per Week during Covered Period elected</t>
  </si>
  <si>
    <t>3a: 75% of Average Annual Salary/Hourly Wage Jan 1, 2020-Mar 31, 2020</t>
  </si>
  <si>
    <t>3b: 75% of Average Annual Salary/Hourly Wage Jan 1, 2020-Mar 31, 2020 less Average Annual Salary/Hourly Wage during Covered Period elected</t>
  </si>
  <si>
    <t>2a: Annual Salary/Hourly Wage: Feb 15, 2020</t>
  </si>
  <si>
    <t>2b: Average Annual Salary/Hourly Wage Feb 15, 2020-Apr 26, 2020</t>
  </si>
  <si>
    <t>1a: Average Annual Salary/Hourly Wage during Covered Period elected</t>
  </si>
  <si>
    <t>1b: Average Annual Salary/Hourly Wage Jan 1, 2020-Mar 31, 2020</t>
  </si>
  <si>
    <t>1c: Step 1 Test</t>
  </si>
  <si>
    <t>3c: Hourly Employee: Average Hours Worked per Week Jan 1, 2020-Mar 31, 2020</t>
  </si>
  <si>
    <t>3d: Hourly Employee: Wage Reduction</t>
  </si>
  <si>
    <t>3d: Salary Employee: Wage Reduction</t>
  </si>
  <si>
    <t>(Test 1)</t>
  </si>
  <si>
    <t>(Test 2)</t>
  </si>
  <si>
    <t>(Test 3)</t>
  </si>
  <si>
    <t>FTE Reduction Exceptions*</t>
  </si>
  <si>
    <t>s</t>
  </si>
  <si>
    <t>-Received compensation at an annualized rate of more than $100,000 for any pay period in 2019</t>
  </si>
  <si>
    <t>Box 4</t>
  </si>
  <si>
    <t>Box 5</t>
  </si>
  <si>
    <t>Payroll and Nonpayroll Costs</t>
  </si>
  <si>
    <t>Line 1:</t>
  </si>
  <si>
    <t>Payroll Protection Program (PPP) Schedule A</t>
  </si>
  <si>
    <t>PPP Schedule A Worksheet, Table 1 Totals</t>
  </si>
  <si>
    <t>Enter Cash Compensation (Box 1) from PPP Schedule A Worksheet, Table 1:</t>
  </si>
  <si>
    <t>Lne 2:</t>
  </si>
  <si>
    <t>Enter Average FTE (Box 2) from PPP Schedule A Worksheet, Table 1:</t>
  </si>
  <si>
    <t>Line 3:</t>
  </si>
  <si>
    <t>Enter Salary/Hourly Wage Reduction (Box 3) from PPP Schedule A Worksheet, Table 1:</t>
  </si>
  <si>
    <t>(If the average annual salary or hourly wage for each employee listed on the PPP Schedule A</t>
  </si>
  <si>
    <t xml:space="preserve">least 75% of such employee's average annual salary or hourly wage between Januar 1, 2020 </t>
  </si>
  <si>
    <t>and March 31, 2020, enter 0.)</t>
  </si>
  <si>
    <t>PPP Schedule A Worksheet, Table 2 Totals</t>
  </si>
  <si>
    <t>Line 5:</t>
  </si>
  <si>
    <t>Line 4:</t>
  </si>
  <si>
    <t>Enter Cash Compensation (Box 4) from PPP Schedule A Worksheet, Table 2:</t>
  </si>
  <si>
    <t>Enter Average FTE (Box 5) from PPP Schedule A Worksheet, Table 2:</t>
  </si>
  <si>
    <t>Non-Cash Compensation Payroll Cost During the Covered Period or Alternative Payroll Covered Period</t>
  </si>
  <si>
    <t>Line 6:</t>
  </si>
  <si>
    <t>Line 7:</t>
  </si>
  <si>
    <t>Line 8:</t>
  </si>
  <si>
    <t>Compensation to Owners</t>
  </si>
  <si>
    <t xml:space="preserve">Line 9: </t>
  </si>
  <si>
    <t>Total Amount Paid to Owner-Employees/Self-Employed Individual/General Partners:</t>
  </si>
  <si>
    <t>(This amount may not be included in PPP Schedule A Worksheet, Table 1 or 2. If more than</t>
  </si>
  <si>
    <t>Total Payroll Costs</t>
  </si>
  <si>
    <t>Line 10:</t>
  </si>
  <si>
    <t>Payroll Costs (Lines 1, 4, 6, 7, 8, and 9)</t>
  </si>
  <si>
    <t>Full-Time Equivalency (FTE) Reduction Calculation</t>
  </si>
  <si>
    <t xml:space="preserve">If you have not reduced the number of employees or the average paid hours of employees </t>
  </si>
  <si>
    <t>between January 1, 2020 and the end of the Covered Period, skip lines 11 and 12 and enter</t>
  </si>
  <si>
    <t>Line 11:</t>
  </si>
  <si>
    <t>Line 12:</t>
  </si>
  <si>
    <t>Line 13:</t>
  </si>
  <si>
    <t>Total Average FTE (Line 2 + Line 5):</t>
  </si>
  <si>
    <t>FTE Reduction Quotient (Line 12 divided by Line 11) or Enter 1.0 if Safe Harbor is Met:</t>
  </si>
  <si>
    <t>Payroll Costs (PPP Schedule A, line 10):</t>
  </si>
  <si>
    <t>Line 2:</t>
  </si>
  <si>
    <t>Business Mortgage Interest Payments</t>
  </si>
  <si>
    <t>Business Rent or Lease Payments (Real or Personal Property)</t>
  </si>
  <si>
    <t>Business Utility Payments</t>
  </si>
  <si>
    <t>Adjustments for FTE and Salary/Hourly Wage Reductions</t>
  </si>
  <si>
    <t>Total Salary/Hourly Wage Reduction (PPP Schedule A, Line 3):</t>
  </si>
  <si>
    <t>Add Lines 1, 2, 3, and 4, and Subtract Line 5:</t>
  </si>
  <si>
    <t>FTE Reduction Quotient (PPP Schedule A, Line 13):</t>
  </si>
  <si>
    <t>Potential Forgiveness Amounts</t>
  </si>
  <si>
    <t>Line 9:</t>
  </si>
  <si>
    <t>Modified Todal (Line 6 x Line 7)</t>
  </si>
  <si>
    <t>Forgiveness Amount</t>
  </si>
  <si>
    <t>Forgiveness Amount (Smallest of Lines 8, 9, and 10):</t>
  </si>
  <si>
    <t>1.0 on line 13;</t>
  </si>
  <si>
    <t>between January 1, 2020 and the end of the Covered Period, use Line 11 FTE Reduction tab.</t>
  </si>
  <si>
    <t>Payroll Protection Program (PPP) Forgiveness Amount Calculation</t>
  </si>
  <si>
    <t xml:space="preserve">Worksheet, Table 1, during the Covered Period or Alternative Payroll Covered Period was at </t>
  </si>
  <si>
    <t xml:space="preserve">If you have reduced the number of employees or the average paid hours of employees </t>
  </si>
  <si>
    <t>Payroll Cost 60% Requirement (Line 1 divided by 60%)</t>
  </si>
  <si>
    <t>Week 9</t>
  </si>
  <si>
    <t>Week 10</t>
  </si>
  <si>
    <t>Week 11</t>
  </si>
  <si>
    <t>Week 12</t>
  </si>
  <si>
    <t>Week 13</t>
  </si>
  <si>
    <t>Week 14</t>
  </si>
  <si>
    <t>Week 15</t>
  </si>
  <si>
    <t>Week 16</t>
  </si>
  <si>
    <t>Week 17</t>
  </si>
  <si>
    <t>Week 18</t>
  </si>
  <si>
    <t>Week 19</t>
  </si>
  <si>
    <t>Week 20</t>
  </si>
  <si>
    <t>Week 21</t>
  </si>
  <si>
    <t>Week 22</t>
  </si>
  <si>
    <t>Week 23</t>
  </si>
  <si>
    <t>Week 24</t>
  </si>
  <si>
    <t xml:space="preserve">8 WEEK </t>
  </si>
  <si>
    <t>24 WEEK</t>
  </si>
  <si>
    <t>Number of full time equivalent employees added by 12/31/20</t>
  </si>
  <si>
    <t>Formulas - Do Not Edit Cells</t>
  </si>
  <si>
    <t>List owner-employees or self-employed individual/general partners</t>
  </si>
  <si>
    <t>- if a 24-week Covered Period applies, compensation cannot exceed 2.5 months' worth of 2019 compensation, capped at $20,833 per individual</t>
  </si>
  <si>
    <t>- if an 8-week Covered Period applies, compensation cannot exceed 2.5 months' worth of 2019 compensation, capped at $15,385 per individual</t>
  </si>
  <si>
    <t>Owner-Employee/Self-Employed/General Partner Name</t>
  </si>
  <si>
    <t>2019 Compensation</t>
  </si>
  <si>
    <t>2.5 months' worth</t>
  </si>
  <si>
    <t>Lesser of 2.5 months' worth or cap</t>
  </si>
  <si>
    <t>PPP Schedule A,</t>
  </si>
  <si>
    <t>Line 9</t>
  </si>
  <si>
    <t>one individual included, attached a separate table that list the names and payments to each-see Owner-Employee tab)</t>
  </si>
  <si>
    <t>- Do not include owner-employees/self-employed individuals/general partners; use Owner-Employee tab instead</t>
  </si>
  <si>
    <t>2c: Annual Salary/Hourly Wage: as of earlier of December 31, 2020 or the date this application submitted</t>
  </si>
  <si>
    <t>Enter number of weeks</t>
  </si>
  <si>
    <t>in Covered Period</t>
  </si>
  <si>
    <t xml:space="preserve">here (8 or 24):  </t>
  </si>
  <si>
    <t>and the Borrower was unable to hire similarly qualified employees for unfilled positions on or before December 31, 2020; (2) any positions for which the Borrower made good-faith, written</t>
  </si>
  <si>
    <t>offers to restore any reduction in hours, at the same salary or wages, during the Covered Period or the Alternative Covered Period and the employee rejected the offer, and (3) any employees</t>
  </si>
  <si>
    <t>who during the Covered Period or Alternative Covered Period (a) were fired for cause, (b) voluntarily resigned, (c) voluntarily requested and received a reduction of their hours.</t>
  </si>
  <si>
    <r>
      <t xml:space="preserve">In all of these cases, include these FTEs on this line </t>
    </r>
    <r>
      <rPr>
        <u/>
        <sz val="11"/>
        <color theme="1"/>
        <rFont val="Tahoma"/>
        <family val="2"/>
      </rPr>
      <t>only</t>
    </r>
    <r>
      <rPr>
        <sz val="11"/>
        <color theme="1"/>
        <rFont val="Tahoma"/>
        <family val="2"/>
      </rPr>
      <t xml:space="preserve"> if the position was not filled by a new employee. Any FTE reductions in these cases do not reduce the Borrower's loan forgiveness.</t>
    </r>
  </si>
  <si>
    <t xml:space="preserve">1. The Borrower is exempt from the reduction in loan forgiveness based on a reduction in FTE employees described above if the Borrower, in good faith, is able to document that it was unable to </t>
  </si>
  <si>
    <t xml:space="preserve">operate between February 15, 2020, and the end of the Covered Period at the same level of business activity as before February 15, 2020, due to compliance with requirements established or </t>
  </si>
  <si>
    <t xml:space="preserve">guidance issued between March 1, 2020 and December 31, 2020, by the Secretary of Health and Human Services, the Director of the Centers for Disease Control and Prevention, or the Occupational </t>
  </si>
  <si>
    <t>Safety and Health Administration, related to the maintenance of standards for sanitation, social distancing, or any other worker or customer safety requirement related to COVID-19. 2. The Borrower</t>
  </si>
  <si>
    <t xml:space="preserve"> is exempt from the reduction in loan forgiveness based on a reduction in FTE employees described above if both of the following conditions are met: (a) the Borrower reduced its FTE employee levels</t>
  </si>
  <si>
    <t xml:space="preserve"> in the period beginning February 15, 2020, and ending April 26, 2020; and (b) the Borrower then restored its FTE employee levels by not later than December 31, 2020 to its FTE employee levels in</t>
  </si>
  <si>
    <t>the Borrower’s pay period that included February 15, 2020.</t>
  </si>
  <si>
    <r>
      <rPr>
        <b/>
        <u/>
        <sz val="11"/>
        <color theme="1"/>
        <rFont val="Calibri"/>
        <family val="2"/>
        <scheme val="minor"/>
      </rPr>
      <t>FTE Reduction Safe Harbors</t>
    </r>
    <r>
      <rPr>
        <sz val="11"/>
        <color theme="1"/>
        <rFont val="Calibri"/>
        <family val="2"/>
        <scheme val="minor"/>
      </rPr>
      <t xml:space="preserve">: Two separate safe harbors exempt certain borrowers from any loan forgiveness reduction based on a reduction in FTE employee levels: </t>
    </r>
  </si>
  <si>
    <r>
      <rPr>
        <b/>
        <u/>
        <sz val="11"/>
        <color theme="1"/>
        <rFont val="Tahoma"/>
        <family val="2"/>
      </rPr>
      <t>*FTE Reduction Exceptions</t>
    </r>
    <r>
      <rPr>
        <sz val="11"/>
        <color theme="1"/>
        <rFont val="Tahoma"/>
        <family val="2"/>
      </rPr>
      <t xml:space="preserve">: Include in this box the number related to (1) any positions for which a good-faith, written offer to rehire an individual who was an employee on February 15, 2020 </t>
    </r>
  </si>
  <si>
    <r>
      <t xml:space="preserve">Total Amount Paid for Employer Contributions for Employee Health Insurance </t>
    </r>
    <r>
      <rPr>
        <i/>
        <sz val="8"/>
        <color theme="1"/>
        <rFont val="Tahoma"/>
        <family val="2"/>
      </rPr>
      <t>(including employer contributions to a self-insured, employer-sponsored group health plan, but excluding any pre-tax or after tax contributions by employees. Do not add employer health insurance contributions made on behalf of a self-employed individual, general partner, or owner-employees of an S Corporation.)</t>
    </r>
  </si>
  <si>
    <r>
      <t xml:space="preserve">Total Amount Paid for Employer Contributions to Employee Retirement Plans </t>
    </r>
    <r>
      <rPr>
        <i/>
        <sz val="8"/>
        <color theme="1"/>
        <rFont val="Tahoma"/>
        <family val="2"/>
      </rPr>
      <t>(Do not add employer retirement contributions made on behalf of a self-employed individual or general partner):</t>
    </r>
  </si>
  <si>
    <r>
      <t xml:space="preserve">Total Amount </t>
    </r>
    <r>
      <rPr>
        <u/>
        <sz val="10"/>
        <color theme="1"/>
        <rFont val="Tahoma"/>
        <family val="2"/>
      </rPr>
      <t>Paid</t>
    </r>
    <r>
      <rPr>
        <sz val="10"/>
        <color theme="1"/>
        <rFont val="Tahoma"/>
        <family val="2"/>
      </rPr>
      <t xml:space="preserve"> for Employer State/Local Tax (State Unemployment) Assessed on Employee Compensation:</t>
    </r>
  </si>
  <si>
    <t>Monthly average full time equivalent employees for elected covered period</t>
  </si>
  <si>
    <t>Average FTE during the Borrower's Chosen Reference Period (Enter the figure from Line 11 FTE Reduction tab - using 8-week or 24-week period column, as selected)</t>
  </si>
  <si>
    <t>Employer paid group health care benefits, including insurance premiums</t>
  </si>
  <si>
    <t>Net Reduction/Addition in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</si>
</sst>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0_);_(* \(#,##0.0\);_(* &quot;-&quot;??_);_(@_)"/>
    <numFmt numFmtId="166" formatCode="[$-409]mmmm\ d\,\ yyyy;@"/>
    <numFmt numFmtId="167" formatCode="_(* #,##0.0000_);_(* \(#,##0.0000\);_(* &quot;-&quot;??_);_(@_)"/>
  </numFmts>
  <fonts count="38"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1"/>
      <color theme="1"/>
      <name val="Tahoma"/>
      <family val="2"/>
    </font>
    <font>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2"/>
      <color theme="1"/>
      <name val="Arial"/>
      <family val="2"/>
    </font>
    <font>
      <b/>
      <sz val="11"/>
      <color theme="1"/>
      <name val="Tahoma"/>
      <family val="2"/>
    </font>
    <font>
      <sz val="10"/>
      <color theme="1"/>
      <name val="Arial"/>
      <family val="2"/>
    </font>
    <font>
      <sz val="10"/>
      <color theme="1"/>
      <name val="Tahoma"/>
      <family val="2"/>
    </font>
    <font>
      <b/>
      <u/>
      <sz val="12"/>
      <color theme="1"/>
      <name val="Tahoma"/>
      <family val="2"/>
    </font>
    <font>
      <b/>
      <sz val="12"/>
      <color theme="1"/>
      <name val="Tahoma"/>
      <family val="2"/>
    </font>
    <font>
      <sz val="12"/>
      <color theme="1"/>
      <name val="Tahoma"/>
      <family val="2"/>
    </font>
    <font>
      <u/>
      <sz val="11"/>
      <color theme="10"/>
      <name val="Tahoma"/>
      <family val="2"/>
    </font>
    <font>
      <u val="singleAccounting"/>
      <sz val="12"/>
      <name val="Tahoma"/>
      <family val="2"/>
    </font>
    <font>
      <u val="singleAccounting"/>
      <sz val="12"/>
      <color theme="1"/>
      <name val="Tahoma"/>
      <family val="2"/>
    </font>
    <font>
      <sz val="12"/>
      <name val="Tahoma"/>
      <family val="2"/>
    </font>
    <font>
      <sz val="12"/>
      <color theme="5" tint="0.39997558519241921"/>
      <name val="Tahoma"/>
      <family val="2"/>
    </font>
    <font>
      <b/>
      <sz val="10"/>
      <color theme="1"/>
      <name val="Tahoma"/>
      <family val="2"/>
    </font>
    <font>
      <b/>
      <u/>
      <sz val="10"/>
      <color theme="1"/>
      <name val="Tahoma"/>
      <family val="2"/>
    </font>
    <font>
      <sz val="8"/>
      <color theme="1"/>
      <name val="Tahoma"/>
      <family val="2"/>
    </font>
    <font>
      <b/>
      <sz val="10"/>
      <color theme="1"/>
      <name val="Arial"/>
      <family val="2"/>
    </font>
    <font>
      <b/>
      <u/>
      <sz val="11"/>
      <color theme="1"/>
      <name val="Tahoma"/>
      <family val="2"/>
    </font>
    <font>
      <b/>
      <i/>
      <u/>
      <sz val="9"/>
      <color theme="1"/>
      <name val="Tahoma"/>
      <family val="2"/>
    </font>
    <font>
      <i/>
      <sz val="8"/>
      <color theme="1"/>
      <name val="Tahoma"/>
      <family val="2"/>
    </font>
    <font>
      <i/>
      <sz val="9"/>
      <color theme="1"/>
      <name val="Tahoma"/>
      <family val="2"/>
    </font>
    <font>
      <i/>
      <sz val="9"/>
      <color rgb="FFFF0000"/>
      <name val="Tahoma"/>
      <family val="2"/>
    </font>
    <font>
      <i/>
      <u/>
      <sz val="9"/>
      <color rgb="FFFF0000"/>
      <name val="Tahoma"/>
      <family val="2"/>
    </font>
    <font>
      <b/>
      <sz val="11"/>
      <color theme="1"/>
      <name val="Calibri"/>
      <family val="2"/>
      <scheme val="minor"/>
    </font>
    <font>
      <b/>
      <u/>
      <sz val="9"/>
      <color theme="1"/>
      <name val="Tahoma"/>
      <family val="2"/>
    </font>
    <font>
      <u/>
      <sz val="11"/>
      <color theme="1"/>
      <name val="Tahoma"/>
      <family val="2"/>
    </font>
    <font>
      <sz val="11"/>
      <color rgb="FFFF0000"/>
      <name val="Tahoma"/>
      <family val="2"/>
    </font>
    <font>
      <u/>
      <sz val="11"/>
      <color rgb="FFFF0000"/>
      <name val="Tahoma"/>
      <family val="2"/>
    </font>
    <font>
      <b/>
      <u/>
      <sz val="11"/>
      <color theme="1"/>
      <name val="Calibri"/>
      <family val="2"/>
      <scheme val="minor"/>
    </font>
    <font>
      <u/>
      <sz val="10"/>
      <color theme="1"/>
      <name val="Tahoma"/>
      <family val="2"/>
    </font>
  </fonts>
  <fills count="8">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4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47">
    <xf numFmtId="0" fontId="0" fillId="0" borderId="0" xfId="0"/>
    <xf numFmtId="0" fontId="0" fillId="0" borderId="0" xfId="0" applyBorder="1" applyProtection="1">
      <protection locked="0"/>
    </xf>
    <xf numFmtId="0" fontId="6" fillId="0" borderId="0" xfId="3"/>
    <xf numFmtId="0" fontId="8" fillId="0" borderId="0" xfId="0" applyFont="1"/>
    <xf numFmtId="0" fontId="9" fillId="0" borderId="0" xfId="0" applyFont="1"/>
    <xf numFmtId="0" fontId="11" fillId="0" borderId="0" xfId="0" applyFont="1"/>
    <xf numFmtId="0" fontId="12" fillId="0" borderId="0" xfId="0" applyFont="1" applyAlignment="1">
      <alignment wrapText="1"/>
    </xf>
    <xf numFmtId="0" fontId="12" fillId="0" borderId="0" xfId="0" applyFont="1"/>
    <xf numFmtId="0" fontId="13" fillId="0" borderId="0" xfId="0" applyFont="1"/>
    <xf numFmtId="0" fontId="14" fillId="0" borderId="0" xfId="0" applyFont="1"/>
    <xf numFmtId="0" fontId="14" fillId="0" borderId="0" xfId="0" applyFont="1" applyAlignment="1">
      <alignment wrapText="1"/>
    </xf>
    <xf numFmtId="0" fontId="15" fillId="0" borderId="0" xfId="0" applyFont="1"/>
    <xf numFmtId="0" fontId="4" fillId="0" borderId="0" xfId="0" applyFont="1" applyBorder="1" applyProtection="1">
      <protection locked="0"/>
    </xf>
    <xf numFmtId="0" fontId="4" fillId="0" borderId="0" xfId="0" applyFont="1"/>
    <xf numFmtId="0" fontId="16" fillId="0" borderId="0" xfId="3" applyFont="1"/>
    <xf numFmtId="44" fontId="17" fillId="3" borderId="0" xfId="1" applyFont="1" applyFill="1" applyAlignment="1">
      <alignment horizontal="center"/>
    </xf>
    <xf numFmtId="44" fontId="18" fillId="4" borderId="0" xfId="1" applyFont="1" applyFill="1" applyAlignment="1">
      <alignment horizontal="center"/>
    </xf>
    <xf numFmtId="44" fontId="18" fillId="3" borderId="0" xfId="1" applyFont="1" applyFill="1" applyAlignment="1">
      <alignment horizontal="center"/>
    </xf>
    <xf numFmtId="0" fontId="18" fillId="0" borderId="0" xfId="0" applyFont="1" applyAlignment="1">
      <alignment horizontal="center"/>
    </xf>
    <xf numFmtId="44" fontId="19" fillId="3" borderId="0" xfId="1" applyFont="1" applyFill="1"/>
    <xf numFmtId="44" fontId="15" fillId="4" borderId="0" xfId="1" applyFont="1" applyFill="1"/>
    <xf numFmtId="44" fontId="15" fillId="3" borderId="0" xfId="1" applyFont="1" applyFill="1"/>
    <xf numFmtId="44" fontId="14" fillId="0" borderId="0" xfId="1" applyFont="1"/>
    <xf numFmtId="44" fontId="15" fillId="0" borderId="0" xfId="1" applyFont="1" applyFill="1"/>
    <xf numFmtId="164" fontId="15" fillId="3" borderId="0" xfId="2" applyNumberFormat="1" applyFont="1" applyFill="1"/>
    <xf numFmtId="164" fontId="15" fillId="4" borderId="0" xfId="0" applyNumberFormat="1" applyFont="1" applyFill="1"/>
    <xf numFmtId="9" fontId="15" fillId="3" borderId="0" xfId="2" applyFont="1" applyFill="1"/>
    <xf numFmtId="44" fontId="18" fillId="0" borderId="0" xfId="1" applyFont="1" applyFill="1" applyAlignment="1">
      <alignment horizontal="center"/>
    </xf>
    <xf numFmtId="165" fontId="15" fillId="3" borderId="0" xfId="4" applyNumberFormat="1" applyFont="1" applyFill="1"/>
    <xf numFmtId="165" fontId="15" fillId="4" borderId="0" xfId="4" applyNumberFormat="1" applyFont="1" applyFill="1"/>
    <xf numFmtId="165" fontId="15" fillId="0" borderId="0" xfId="4" applyNumberFormat="1" applyFont="1"/>
    <xf numFmtId="0" fontId="20" fillId="0" borderId="0" xfId="0" applyFont="1"/>
    <xf numFmtId="9" fontId="15" fillId="4" borderId="0" xfId="2" applyFont="1" applyFill="1"/>
    <xf numFmtId="164" fontId="15" fillId="0" borderId="0" xfId="2" applyNumberFormat="1" applyFont="1"/>
    <xf numFmtId="0" fontId="4" fillId="0" borderId="0" xfId="0" applyFont="1" applyFill="1"/>
    <xf numFmtId="0" fontId="15" fillId="0" borderId="5" xfId="0" applyFont="1" applyFill="1" applyBorder="1"/>
    <xf numFmtId="0" fontId="12" fillId="0" borderId="0" xfId="0" applyFont="1" applyAlignment="1">
      <alignment horizontal="left" wrapText="1"/>
    </xf>
    <xf numFmtId="0" fontId="21" fillId="0" borderId="0" xfId="0" applyFont="1" applyAlignment="1">
      <alignment horizontal="left" wrapText="1" indent="2"/>
    </xf>
    <xf numFmtId="0" fontId="22" fillId="0" borderId="0" xfId="0" applyFont="1" applyAlignment="1">
      <alignment horizontal="center"/>
    </xf>
    <xf numFmtId="0" fontId="23" fillId="0" borderId="0" xfId="0" applyFont="1" applyAlignment="1">
      <alignment horizontal="center"/>
    </xf>
    <xf numFmtId="0" fontId="24" fillId="0" borderId="0" xfId="0" applyFont="1"/>
    <xf numFmtId="44" fontId="15" fillId="0" borderId="0" xfId="1" applyFont="1" applyFill="1" applyAlignment="1">
      <alignment horizontal="center"/>
    </xf>
    <xf numFmtId="14" fontId="15" fillId="0" borderId="0" xfId="1" applyNumberFormat="1" applyFont="1" applyFill="1" applyBorder="1" applyAlignment="1">
      <alignment horizontal="center"/>
    </xf>
    <xf numFmtId="0" fontId="24" fillId="0" borderId="0" xfId="0" applyFont="1" applyAlignment="1">
      <alignment horizontal="right"/>
    </xf>
    <xf numFmtId="166" fontId="15" fillId="4" borderId="0" xfId="1" applyNumberFormat="1" applyFont="1" applyFill="1" applyBorder="1" applyAlignment="1"/>
    <xf numFmtId="0" fontId="3" fillId="0" borderId="0" xfId="0" applyFont="1"/>
    <xf numFmtId="0" fontId="27" fillId="0" borderId="0" xfId="0" applyFont="1"/>
    <xf numFmtId="0" fontId="26" fillId="0" borderId="0" xfId="0" applyFont="1" applyAlignment="1">
      <alignment horizontal="left"/>
    </xf>
    <xf numFmtId="0" fontId="26" fillId="5" borderId="0" xfId="0" applyFont="1" applyFill="1" applyAlignment="1">
      <alignment horizontal="center"/>
    </xf>
    <xf numFmtId="166" fontId="15" fillId="5" borderId="0" xfId="1" applyNumberFormat="1" applyFont="1" applyFill="1" applyAlignment="1"/>
    <xf numFmtId="166" fontId="15" fillId="5" borderId="0" xfId="1" applyNumberFormat="1" applyFont="1" applyFill="1" applyBorder="1" applyAlignment="1"/>
    <xf numFmtId="44" fontId="14" fillId="5" borderId="0" xfId="1" applyFont="1" applyFill="1"/>
    <xf numFmtId="44" fontId="15" fillId="5" borderId="0" xfId="1" applyFont="1" applyFill="1"/>
    <xf numFmtId="165" fontId="15" fillId="5" borderId="0" xfId="4" applyNumberFormat="1" applyFont="1" applyFill="1"/>
    <xf numFmtId="166" fontId="19" fillId="5" borderId="0" xfId="1" applyNumberFormat="1" applyFont="1" applyFill="1" applyAlignment="1" applyProtection="1">
      <alignment horizontal="center"/>
    </xf>
    <xf numFmtId="166" fontId="15" fillId="5" borderId="0" xfId="1" applyNumberFormat="1" applyFont="1" applyFill="1" applyAlignment="1" applyProtection="1">
      <alignment horizontal="center"/>
    </xf>
    <xf numFmtId="0" fontId="12" fillId="0" borderId="0" xfId="0" applyFont="1" applyFill="1" applyAlignment="1">
      <alignment wrapText="1"/>
    </xf>
    <xf numFmtId="9" fontId="15" fillId="0" borderId="0" xfId="2" applyFont="1" applyFill="1"/>
    <xf numFmtId="0" fontId="15" fillId="0" borderId="0" xfId="0" applyFont="1" applyFill="1"/>
    <xf numFmtId="0" fontId="8" fillId="0" borderId="0" xfId="0" applyFont="1" applyFill="1"/>
    <xf numFmtId="0" fontId="0" fillId="0" borderId="0" xfId="0" applyFill="1"/>
    <xf numFmtId="0" fontId="29" fillId="0" borderId="0" xfId="0" applyFont="1" applyAlignment="1">
      <alignment horizontal="left"/>
    </xf>
    <xf numFmtId="44" fontId="15" fillId="5" borderId="4" xfId="1" applyFont="1" applyFill="1" applyBorder="1" applyAlignment="1"/>
    <xf numFmtId="0" fontId="15" fillId="5" borderId="5" xfId="0" applyFont="1" applyFill="1" applyBorder="1"/>
    <xf numFmtId="9" fontId="15" fillId="5" borderId="5" xfId="2" applyFont="1" applyFill="1" applyBorder="1"/>
    <xf numFmtId="44" fontId="15" fillId="5" borderId="5" xfId="1" applyFont="1" applyFill="1" applyBorder="1"/>
    <xf numFmtId="44" fontId="15" fillId="5" borderId="6" xfId="1" applyFont="1" applyFill="1" applyBorder="1"/>
    <xf numFmtId="44" fontId="15" fillId="5" borderId="5" xfId="0" applyNumberFormat="1" applyFont="1" applyFill="1" applyBorder="1"/>
    <xf numFmtId="44" fontId="4" fillId="0" borderId="5" xfId="1" applyFont="1" applyFill="1" applyBorder="1"/>
    <xf numFmtId="0" fontId="3" fillId="0" borderId="0" xfId="0" applyFont="1" applyFill="1" applyAlignment="1">
      <alignment horizontal="center"/>
    </xf>
    <xf numFmtId="0" fontId="3" fillId="0" borderId="5" xfId="0" applyFont="1" applyFill="1" applyBorder="1" applyAlignment="1">
      <alignment horizontal="center"/>
    </xf>
    <xf numFmtId="0" fontId="3" fillId="0" borderId="5" xfId="0" applyFont="1" applyFill="1" applyBorder="1" applyAlignment="1">
      <alignment horizontal="center" wrapText="1"/>
    </xf>
    <xf numFmtId="0" fontId="15" fillId="0" borderId="5" xfId="0" applyFont="1" applyFill="1" applyBorder="1" applyAlignment="1">
      <alignment horizontal="center"/>
    </xf>
    <xf numFmtId="0" fontId="4" fillId="0" borderId="5" xfId="0" applyFont="1" applyFill="1" applyBorder="1"/>
    <xf numFmtId="0" fontId="3" fillId="0" borderId="0" xfId="0" applyFont="1" applyFill="1" applyAlignment="1">
      <alignment horizontal="right"/>
    </xf>
    <xf numFmtId="0" fontId="26" fillId="0" borderId="0" xfId="0" applyFont="1" applyFill="1" applyAlignment="1">
      <alignment horizontal="center"/>
    </xf>
    <xf numFmtId="0" fontId="0" fillId="0" borderId="0" xfId="0" quotePrefix="1" applyBorder="1" applyAlignment="1" applyProtection="1">
      <alignment horizontal="left" indent="1"/>
      <protection locked="0"/>
    </xf>
    <xf numFmtId="0" fontId="31" fillId="0" borderId="0" xfId="0" applyFont="1" applyBorder="1" applyProtection="1">
      <protection locked="0"/>
    </xf>
    <xf numFmtId="2" fontId="4" fillId="5" borderId="5" xfId="0" applyNumberFormat="1" applyFont="1" applyFill="1" applyBorder="1"/>
    <xf numFmtId="0" fontId="4" fillId="0" borderId="0" xfId="0" applyFont="1" applyFill="1" applyBorder="1"/>
    <xf numFmtId="167" fontId="4" fillId="5" borderId="5" xfId="4" applyNumberFormat="1" applyFont="1" applyFill="1" applyBorder="1"/>
    <xf numFmtId="44" fontId="15" fillId="0" borderId="5" xfId="1" applyFont="1" applyFill="1" applyBorder="1" applyAlignment="1">
      <alignment horizontal="center" wrapText="1"/>
    </xf>
    <xf numFmtId="0" fontId="14" fillId="0" borderId="0" xfId="0" applyFont="1" applyBorder="1" applyAlignment="1">
      <alignment horizontal="center"/>
    </xf>
    <xf numFmtId="43" fontId="3" fillId="5" borderId="5" xfId="4" applyNumberFormat="1" applyFont="1" applyFill="1" applyBorder="1"/>
    <xf numFmtId="44" fontId="3" fillId="0" borderId="5" xfId="1" applyFont="1" applyFill="1" applyBorder="1"/>
    <xf numFmtId="44" fontId="4" fillId="5" borderId="5" xfId="1" applyFont="1" applyFill="1" applyBorder="1"/>
    <xf numFmtId="0" fontId="3" fillId="0" borderId="7" xfId="0" applyFont="1" applyFill="1" applyBorder="1" applyAlignment="1">
      <alignment horizontal="center" wrapText="1"/>
    </xf>
    <xf numFmtId="0" fontId="10" fillId="0" borderId="7" xfId="0" applyFont="1" applyFill="1" applyBorder="1" applyAlignment="1">
      <alignment horizontal="center" wrapText="1"/>
    </xf>
    <xf numFmtId="0" fontId="32" fillId="5" borderId="0" xfId="0" applyFont="1" applyFill="1" applyAlignment="1">
      <alignment horizontal="center"/>
    </xf>
    <xf numFmtId="0" fontId="32" fillId="0" borderId="0" xfId="0" applyFont="1" applyAlignment="1">
      <alignment horizontal="center"/>
    </xf>
    <xf numFmtId="44" fontId="3" fillId="5" borderId="5" xfId="1" applyFont="1" applyFill="1" applyBorder="1"/>
    <xf numFmtId="0" fontId="10" fillId="0" borderId="0" xfId="0" applyFont="1" applyFill="1" applyAlignment="1">
      <alignment horizontal="center"/>
    </xf>
    <xf numFmtId="0" fontId="4" fillId="0" borderId="6" xfId="0" applyFont="1" applyFill="1" applyBorder="1"/>
    <xf numFmtId="2" fontId="4" fillId="5" borderId="6" xfId="0" applyNumberFormat="1" applyFont="1" applyFill="1" applyBorder="1"/>
    <xf numFmtId="0" fontId="15" fillId="0" borderId="0" xfId="0" applyFont="1" applyFill="1" applyBorder="1"/>
    <xf numFmtId="44" fontId="10" fillId="0" borderId="4" xfId="1" applyFont="1" applyFill="1" applyBorder="1" applyAlignment="1">
      <alignment horizontal="center"/>
    </xf>
    <xf numFmtId="2" fontId="10" fillId="0" borderId="4" xfId="0" applyNumberFormat="1" applyFont="1" applyFill="1" applyBorder="1" applyAlignment="1">
      <alignment horizontal="center"/>
    </xf>
    <xf numFmtId="2" fontId="15" fillId="5" borderId="5" xfId="0" applyNumberFormat="1" applyFont="1" applyFill="1" applyBorder="1"/>
    <xf numFmtId="44" fontId="15" fillId="5" borderId="5" xfId="1" applyNumberFormat="1" applyFont="1" applyFill="1" applyBorder="1"/>
    <xf numFmtId="44" fontId="15" fillId="0" borderId="0" xfId="1" applyNumberFormat="1" applyFont="1" applyFill="1" applyBorder="1"/>
    <xf numFmtId="44" fontId="15" fillId="0" borderId="0" xfId="1" applyFont="1" applyFill="1" applyBorder="1"/>
    <xf numFmtId="2" fontId="15" fillId="0" borderId="0" xfId="0" applyNumberFormat="1" applyFont="1" applyFill="1" applyBorder="1"/>
    <xf numFmtId="2" fontId="15" fillId="5" borderId="5" xfId="1" applyNumberFormat="1" applyFont="1" applyFill="1" applyBorder="1"/>
    <xf numFmtId="44" fontId="15" fillId="0" borderId="0" xfId="0" applyNumberFormat="1" applyFont="1" applyFill="1" applyBorder="1"/>
    <xf numFmtId="44" fontId="15" fillId="5" borderId="5" xfId="2" applyNumberFormat="1" applyFont="1" applyFill="1" applyBorder="1"/>
    <xf numFmtId="0" fontId="4" fillId="0" borderId="0" xfId="0" applyFont="1" applyBorder="1"/>
    <xf numFmtId="0" fontId="12" fillId="0" borderId="0" xfId="0" applyFont="1" applyFill="1" applyBorder="1" applyAlignment="1">
      <alignment wrapText="1"/>
    </xf>
    <xf numFmtId="0" fontId="15" fillId="0" borderId="8" xfId="0" applyFont="1" applyFill="1" applyBorder="1"/>
    <xf numFmtId="0" fontId="28" fillId="0" borderId="0" xfId="0" applyFont="1"/>
    <xf numFmtId="44" fontId="10" fillId="5" borderId="4" xfId="1" applyFont="1" applyFill="1" applyBorder="1" applyAlignment="1">
      <alignment horizontal="center"/>
    </xf>
    <xf numFmtId="2" fontId="10" fillId="5" borderId="4" xfId="0" applyNumberFormat="1" applyFont="1" applyFill="1" applyBorder="1" applyAlignment="1">
      <alignment horizontal="center"/>
    </xf>
    <xf numFmtId="0" fontId="24" fillId="0" borderId="0" xfId="0" applyFont="1" applyFill="1"/>
    <xf numFmtId="166" fontId="15" fillId="0" borderId="0" xfId="1" applyNumberFormat="1" applyFont="1" applyFill="1" applyAlignment="1"/>
    <xf numFmtId="0" fontId="27" fillId="0" borderId="0" xfId="0" applyFont="1" applyFill="1"/>
    <xf numFmtId="0" fontId="24" fillId="0" borderId="0" xfId="0" applyFont="1" applyFill="1" applyAlignment="1">
      <alignment horizontal="right"/>
    </xf>
    <xf numFmtId="166" fontId="15" fillId="0" borderId="0" xfId="1" applyNumberFormat="1" applyFont="1" applyFill="1" applyBorder="1" applyAlignment="1"/>
    <xf numFmtId="0" fontId="6" fillId="0" borderId="0" xfId="3" applyFill="1"/>
    <xf numFmtId="0" fontId="32" fillId="0" borderId="0" xfId="0" applyFont="1" applyFill="1" applyAlignment="1">
      <alignment horizontal="center"/>
    </xf>
    <xf numFmtId="0" fontId="35" fillId="0" borderId="0" xfId="0" applyFont="1" applyAlignment="1">
      <alignment horizontal="center"/>
    </xf>
    <xf numFmtId="0" fontId="34" fillId="0" borderId="0" xfId="0" applyFont="1"/>
    <xf numFmtId="0" fontId="2" fillId="0" borderId="0" xfId="0" applyFont="1"/>
    <xf numFmtId="0" fontId="2" fillId="0" borderId="5" xfId="0" applyFont="1" applyFill="1" applyBorder="1" applyAlignment="1">
      <alignment horizontal="center" wrapText="1"/>
    </xf>
    <xf numFmtId="2" fontId="4" fillId="0" borderId="5" xfId="0" applyNumberFormat="1" applyFont="1" applyFill="1" applyBorder="1"/>
    <xf numFmtId="2" fontId="4" fillId="0" borderId="6" xfId="0" applyNumberFormat="1" applyFont="1" applyFill="1" applyBorder="1"/>
    <xf numFmtId="0" fontId="2" fillId="0" borderId="7" xfId="0" applyFont="1" applyFill="1" applyBorder="1" applyAlignment="1">
      <alignment horizontal="center" wrapText="1"/>
    </xf>
    <xf numFmtId="0" fontId="2" fillId="0" borderId="0" xfId="0" quotePrefix="1" applyFont="1" applyBorder="1" applyAlignment="1" applyProtection="1">
      <alignment horizontal="left" indent="1"/>
      <protection locked="0"/>
    </xf>
    <xf numFmtId="0" fontId="0" fillId="6" borderId="0" xfId="0" applyFill="1"/>
    <xf numFmtId="0" fontId="0" fillId="6" borderId="9" xfId="0" applyFill="1" applyBorder="1"/>
    <xf numFmtId="2" fontId="15" fillId="7" borderId="5" xfId="0" applyNumberFormat="1" applyFont="1" applyFill="1" applyBorder="1"/>
    <xf numFmtId="0" fontId="16" fillId="0" borderId="0" xfId="3" applyFont="1" applyFill="1"/>
    <xf numFmtId="0" fontId="4" fillId="0" borderId="0" xfId="0" applyFont="1" applyFill="1" applyBorder="1" applyProtection="1">
      <protection locked="0"/>
    </xf>
    <xf numFmtId="0" fontId="15" fillId="0" borderId="6" xfId="0" applyFont="1" applyFill="1" applyBorder="1"/>
    <xf numFmtId="0" fontId="15" fillId="5" borderId="4" xfId="0" applyFont="1" applyFill="1" applyBorder="1"/>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44" fontId="15" fillId="2" borderId="0" xfId="1" applyFont="1" applyFill="1" applyAlignment="1">
      <alignment horizontal="center"/>
    </xf>
    <xf numFmtId="166" fontId="14" fillId="4" borderId="0" xfId="1" applyNumberFormat="1" applyFont="1" applyFill="1" applyBorder="1" applyAlignment="1">
      <alignment horizontal="center"/>
    </xf>
    <xf numFmtId="44" fontId="15" fillId="0" borderId="0" xfId="1" applyFont="1" applyFill="1" applyAlignment="1">
      <alignment horizontal="center"/>
    </xf>
    <xf numFmtId="166" fontId="14" fillId="0" borderId="0" xfId="1" applyNumberFormat="1" applyFont="1" applyFill="1" applyBorder="1" applyAlignment="1">
      <alignment horizontal="center"/>
    </xf>
    <xf numFmtId="0" fontId="0" fillId="0" borderId="0" xfId="0" applyAlignment="1">
      <alignment horizont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25"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769493</xdr:colOff>
      <xdr:row>6</xdr:row>
      <xdr:rowOff>79862</xdr:rowOff>
    </xdr:to>
    <xdr:pic>
      <xdr:nvPicPr>
        <xdr:cNvPr id="4" name="Picture 3">
          <a:extLst>
            <a:ext uri="{FF2B5EF4-FFF2-40B4-BE49-F238E27FC236}">
              <a16:creationId xmlns:a16="http://schemas.microsoft.com/office/drawing/2014/main" id="{FF63C694-803A-485D-BA3B-4331A12DCB57}"/>
            </a:ext>
          </a:extLst>
        </xdr:cNvPr>
        <xdr:cNvPicPr>
          <a:picLocks noChangeAspect="1"/>
        </xdr:cNvPicPr>
      </xdr:nvPicPr>
      <xdr:blipFill>
        <a:blip xmlns:r="http://schemas.openxmlformats.org/officeDocument/2006/relationships" r:embed="rId1"/>
        <a:stretch>
          <a:fillRect/>
        </a:stretch>
      </xdr:blipFill>
      <xdr:spPr>
        <a:xfrm>
          <a:off x="0" y="0"/>
          <a:ext cx="4400000" cy="11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528193</xdr:colOff>
      <xdr:row>6</xdr:row>
      <xdr:rowOff>79862</xdr:rowOff>
    </xdr:to>
    <xdr:pic>
      <xdr:nvPicPr>
        <xdr:cNvPr id="2" name="Picture 1">
          <a:extLst>
            <a:ext uri="{FF2B5EF4-FFF2-40B4-BE49-F238E27FC236}">
              <a16:creationId xmlns:a16="http://schemas.microsoft.com/office/drawing/2014/main" id="{47017EC0-F7ED-4540-BBAF-FEB6861B56DA}"/>
            </a:ext>
          </a:extLst>
        </xdr:cNvPr>
        <xdr:cNvPicPr>
          <a:picLocks noChangeAspect="1"/>
        </xdr:cNvPicPr>
      </xdr:nvPicPr>
      <xdr:blipFill>
        <a:blip xmlns:r="http://schemas.openxmlformats.org/officeDocument/2006/relationships" r:embed="rId1"/>
        <a:stretch>
          <a:fillRect/>
        </a:stretch>
      </xdr:blipFill>
      <xdr:spPr>
        <a:xfrm>
          <a:off x="0" y="0"/>
          <a:ext cx="4388993" cy="11771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129540</xdr:colOff>
      <xdr:row>0</xdr:row>
      <xdr:rowOff>22860</xdr:rowOff>
    </xdr:from>
    <xdr:to>
      <xdr:col>1</xdr:col>
      <xdr:colOff>3913590</xdr:colOff>
      <xdr:row>6</xdr:row>
      <xdr:rowOff>105262</xdr:rowOff>
    </xdr:to>
    <xdr:pic>
      <xdr:nvPicPr>
        <xdr:cNvPr id="2" name="Picture 1">
          <a:extLst>
            <a:ext uri="{FF2B5EF4-FFF2-40B4-BE49-F238E27FC236}">
              <a16:creationId xmlns:a16="http://schemas.microsoft.com/office/drawing/2014/main" id="{5B345F12-8E75-40CF-9A7B-977276AA92BB}"/>
            </a:ext>
          </a:extLst>
        </xdr:cNvPr>
        <xdr:cNvPicPr>
          <a:picLocks noChangeAspect="1"/>
        </xdr:cNvPicPr>
      </xdr:nvPicPr>
      <xdr:blipFill>
        <a:blip xmlns:r="http://schemas.openxmlformats.org/officeDocument/2006/relationships" r:embed="rId1"/>
        <a:stretch>
          <a:fillRect/>
        </a:stretch>
      </xdr:blipFill>
      <xdr:spPr>
        <a:xfrm>
          <a:off x="129540" y="22860"/>
          <a:ext cx="4393650" cy="11796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129540</xdr:colOff>
      <xdr:row>0</xdr:row>
      <xdr:rowOff>22860</xdr:rowOff>
    </xdr:from>
    <xdr:to>
      <xdr:col>1</xdr:col>
      <xdr:colOff>3913590</xdr:colOff>
      <xdr:row>6</xdr:row>
      <xdr:rowOff>105262</xdr:rowOff>
    </xdr:to>
    <xdr:pic>
      <xdr:nvPicPr>
        <xdr:cNvPr id="2" name="Picture 1">
          <a:extLst>
            <a:ext uri="{FF2B5EF4-FFF2-40B4-BE49-F238E27FC236}">
              <a16:creationId xmlns:a16="http://schemas.microsoft.com/office/drawing/2014/main" id="{C6963A12-19C5-436E-A96A-8D5C16A96953}"/>
            </a:ext>
          </a:extLst>
        </xdr:cNvPr>
        <xdr:cNvPicPr>
          <a:picLocks noChangeAspect="1"/>
        </xdr:cNvPicPr>
      </xdr:nvPicPr>
      <xdr:blipFill>
        <a:blip xmlns:r="http://schemas.openxmlformats.org/officeDocument/2006/relationships" r:embed="rId1"/>
        <a:stretch>
          <a:fillRect/>
        </a:stretch>
      </xdr:blipFill>
      <xdr:spPr>
        <a:xfrm>
          <a:off x="129540" y="22860"/>
          <a:ext cx="4393650" cy="11796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4393650</xdr:colOff>
      <xdr:row>6</xdr:row>
      <xdr:rowOff>82402</xdr:rowOff>
    </xdr:to>
    <xdr:pic>
      <xdr:nvPicPr>
        <xdr:cNvPr id="2" name="Picture 1">
          <a:extLst>
            <a:ext uri="{FF2B5EF4-FFF2-40B4-BE49-F238E27FC236}">
              <a16:creationId xmlns:a16="http://schemas.microsoft.com/office/drawing/2014/main" id="{D796CA37-6833-40C4-B50A-C55F3A0F9CA7}"/>
            </a:ext>
          </a:extLst>
        </xdr:cNvPr>
        <xdr:cNvPicPr>
          <a:picLocks noChangeAspect="1"/>
        </xdr:cNvPicPr>
      </xdr:nvPicPr>
      <xdr:blipFill>
        <a:blip xmlns:r="http://schemas.openxmlformats.org/officeDocument/2006/relationships" r:embed="rId1"/>
        <a:stretch>
          <a:fillRect/>
        </a:stretch>
      </xdr:blipFill>
      <xdr:spPr>
        <a:xfrm>
          <a:off x="0" y="0"/>
          <a:ext cx="4393650" cy="11796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4391110</xdr:colOff>
      <xdr:row>6</xdr:row>
      <xdr:rowOff>81132</xdr:rowOff>
    </xdr:to>
    <xdr:pic>
      <xdr:nvPicPr>
        <xdr:cNvPr id="2" name="Picture 1">
          <a:extLst>
            <a:ext uri="{FF2B5EF4-FFF2-40B4-BE49-F238E27FC236}">
              <a16:creationId xmlns:a16="http://schemas.microsoft.com/office/drawing/2014/main" id="{7633B39A-FF0F-4119-BFA8-B758B018DB63}"/>
            </a:ext>
          </a:extLst>
        </xdr:cNvPr>
        <xdr:cNvPicPr>
          <a:picLocks noChangeAspect="1"/>
        </xdr:cNvPicPr>
      </xdr:nvPicPr>
      <xdr:blipFill>
        <a:blip xmlns:r="http://schemas.openxmlformats.org/officeDocument/2006/relationships" r:embed="rId1"/>
        <a:stretch>
          <a:fillRect/>
        </a:stretch>
      </xdr:blipFill>
      <xdr:spPr>
        <a:xfrm>
          <a:off x="0" y="0"/>
          <a:ext cx="4393650" cy="1179682"/>
        </a:xfrm>
        <a:prstGeom prst="rect">
          <a:avLst/>
        </a:prstGeom>
      </xdr:spPr>
    </xdr:pic>
    <xdr:clientData/>
  </xdr:twoCellAnchor>
  <xdr:twoCellAnchor>
    <xdr:from>
      <xdr:col>1</xdr:col>
      <xdr:colOff>177800</xdr:colOff>
      <xdr:row>30</xdr:row>
      <xdr:rowOff>114300</xdr:rowOff>
    </xdr:from>
    <xdr:to>
      <xdr:col>3</xdr:col>
      <xdr:colOff>914400</xdr:colOff>
      <xdr:row>30</xdr:row>
      <xdr:rowOff>114300</xdr:rowOff>
    </xdr:to>
    <xdr:cxnSp macro="">
      <xdr:nvCxnSpPr>
        <xdr:cNvPr id="6" name="Straight Arrow Connector 5">
          <a:extLst>
            <a:ext uri="{FF2B5EF4-FFF2-40B4-BE49-F238E27FC236}">
              <a16:creationId xmlns:a16="http://schemas.microsoft.com/office/drawing/2014/main" id="{870949E5-B2A7-4C79-801B-44726A4A0425}"/>
            </a:ext>
          </a:extLst>
        </xdr:cNvPr>
        <xdr:cNvCxnSpPr/>
      </xdr:nvCxnSpPr>
      <xdr:spPr>
        <a:xfrm>
          <a:off x="4597400" y="8242300"/>
          <a:ext cx="28702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4393650</xdr:colOff>
      <xdr:row>6</xdr:row>
      <xdr:rowOff>82402</xdr:rowOff>
    </xdr:to>
    <xdr:pic>
      <xdr:nvPicPr>
        <xdr:cNvPr id="2" name="Picture 1">
          <a:extLst>
            <a:ext uri="{FF2B5EF4-FFF2-40B4-BE49-F238E27FC236}">
              <a16:creationId xmlns:a16="http://schemas.microsoft.com/office/drawing/2014/main" id="{3201AB65-B070-479C-B0D5-517AB11B5627}"/>
            </a:ext>
          </a:extLst>
        </xdr:cNvPr>
        <xdr:cNvPicPr>
          <a:picLocks noChangeAspect="1"/>
        </xdr:cNvPicPr>
      </xdr:nvPicPr>
      <xdr:blipFill>
        <a:blip xmlns:r="http://schemas.openxmlformats.org/officeDocument/2006/relationships" r:embed="rId1"/>
        <a:stretch>
          <a:fillRect/>
        </a:stretch>
      </xdr:blipFill>
      <xdr:spPr>
        <a:xfrm>
          <a:off x="0" y="0"/>
          <a:ext cx="4393650" cy="11796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4393650</xdr:colOff>
      <xdr:row>6</xdr:row>
      <xdr:rowOff>82402</xdr:rowOff>
    </xdr:to>
    <xdr:pic>
      <xdr:nvPicPr>
        <xdr:cNvPr id="2" name="Picture 1">
          <a:extLst>
            <a:ext uri="{FF2B5EF4-FFF2-40B4-BE49-F238E27FC236}">
              <a16:creationId xmlns:a16="http://schemas.microsoft.com/office/drawing/2014/main" id="{CFC23273-C085-4649-8EA5-B7A180784AB0}"/>
            </a:ext>
          </a:extLst>
        </xdr:cNvPr>
        <xdr:cNvPicPr>
          <a:picLocks noChangeAspect="1"/>
        </xdr:cNvPicPr>
      </xdr:nvPicPr>
      <xdr:blipFill>
        <a:blip xmlns:r="http://schemas.openxmlformats.org/officeDocument/2006/relationships" r:embed="rId1"/>
        <a:stretch>
          <a:fillRect/>
        </a:stretch>
      </xdr:blipFill>
      <xdr:spPr>
        <a:xfrm>
          <a:off x="0" y="0"/>
          <a:ext cx="4393650" cy="11796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bmcp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bmcpa.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bmcpa.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cbmcpa.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cbmcpa.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cbmcpa.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cbmcpa.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cbmcp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459B3-703D-4340-8369-5A0AEAAD9E1C}">
  <sheetPr>
    <pageSetUpPr fitToPage="1"/>
  </sheetPr>
  <dimension ref="A1:L90"/>
  <sheetViews>
    <sheetView showGridLines="0" zoomScale="90" zoomScaleNormal="90" workbookViewId="0">
      <selection activeCell="K23" sqref="K23"/>
    </sheetView>
  </sheetViews>
  <sheetFormatPr defaultRowHeight="15" x14ac:dyDescent="0.25"/>
  <cols>
    <col min="1" max="1" width="36.5703125" customWidth="1"/>
    <col min="2" max="2" width="16.28515625" style="13" customWidth="1"/>
    <col min="3" max="3" width="15.28515625" style="13" customWidth="1"/>
    <col min="4" max="4" width="16.85546875" style="13" customWidth="1"/>
    <col min="5" max="7" width="15.28515625" style="13" customWidth="1"/>
    <col min="8" max="8" width="17.42578125" style="13" customWidth="1"/>
    <col min="9" max="9" width="15.28515625" style="13" customWidth="1"/>
    <col min="10" max="10" width="4.42578125" style="13" customWidth="1"/>
    <col min="11" max="11" width="14.5703125" style="13" bestFit="1" customWidth="1"/>
  </cols>
  <sheetData>
    <row r="1" spans="1:12" x14ac:dyDescent="0.25">
      <c r="A1" s="1"/>
      <c r="B1" s="12"/>
      <c r="C1" s="12"/>
      <c r="D1" s="12"/>
      <c r="E1" s="12"/>
      <c r="F1" s="12"/>
    </row>
    <row r="2" spans="1:12" x14ac:dyDescent="0.25">
      <c r="A2" s="1"/>
      <c r="C2" s="12"/>
      <c r="D2" s="12"/>
      <c r="E2" s="12"/>
      <c r="F2" s="12"/>
    </row>
    <row r="3" spans="1:12" x14ac:dyDescent="0.25">
      <c r="A3" s="1"/>
      <c r="C3" s="12"/>
      <c r="D3" s="12"/>
      <c r="E3" s="12"/>
      <c r="F3" s="12"/>
      <c r="G3" s="13" t="s">
        <v>0</v>
      </c>
    </row>
    <row r="4" spans="1:12" x14ac:dyDescent="0.25">
      <c r="A4" s="1"/>
      <c r="C4" s="12"/>
      <c r="D4" s="12"/>
      <c r="E4" s="12"/>
      <c r="F4" s="12"/>
      <c r="G4" s="13" t="s">
        <v>1</v>
      </c>
    </row>
    <row r="5" spans="1:12" x14ac:dyDescent="0.25">
      <c r="A5" s="1"/>
      <c r="C5" s="12"/>
      <c r="D5" s="12"/>
      <c r="E5" s="12"/>
      <c r="F5" s="12"/>
      <c r="G5" s="13" t="s">
        <v>2</v>
      </c>
    </row>
    <row r="6" spans="1:12" x14ac:dyDescent="0.25">
      <c r="A6" s="1"/>
      <c r="B6" s="14"/>
      <c r="C6" s="12"/>
      <c r="D6" s="12"/>
      <c r="E6" s="12"/>
      <c r="F6" s="12"/>
      <c r="G6" s="14" t="s">
        <v>3</v>
      </c>
    </row>
    <row r="7" spans="1:12" x14ac:dyDescent="0.25">
      <c r="A7" s="1"/>
      <c r="B7" s="14"/>
      <c r="C7" s="12"/>
      <c r="D7" s="12"/>
      <c r="E7" s="12"/>
      <c r="F7" s="12"/>
    </row>
    <row r="8" spans="1:12" x14ac:dyDescent="0.25">
      <c r="A8" s="1"/>
      <c r="B8" s="14"/>
      <c r="C8" s="12"/>
      <c r="D8" s="12"/>
      <c r="E8" s="12"/>
      <c r="F8" s="12"/>
      <c r="I8" s="48" t="s">
        <v>51</v>
      </c>
    </row>
    <row r="9" spans="1:12" ht="15.75" thickBot="1" x14ac:dyDescent="0.3">
      <c r="A9" s="1"/>
      <c r="B9" s="14"/>
      <c r="C9" s="12"/>
      <c r="D9" s="12"/>
      <c r="E9" s="12"/>
      <c r="F9" s="12"/>
    </row>
    <row r="10" spans="1:12" ht="18.75" thickBot="1" x14ac:dyDescent="0.3">
      <c r="A10" s="133" t="s">
        <v>4</v>
      </c>
      <c r="B10" s="134"/>
      <c r="C10" s="134"/>
      <c r="D10" s="134"/>
      <c r="E10" s="134"/>
      <c r="F10" s="134"/>
      <c r="G10" s="134"/>
      <c r="H10" s="134"/>
      <c r="I10" s="134"/>
      <c r="J10" s="134"/>
      <c r="K10" s="134"/>
      <c r="L10" s="135"/>
    </row>
    <row r="11" spans="1:12" x14ac:dyDescent="0.25">
      <c r="H11" s="89" t="s">
        <v>51</v>
      </c>
    </row>
    <row r="12" spans="1:12" ht="15.75" x14ac:dyDescent="0.25">
      <c r="A12" s="40" t="s">
        <v>46</v>
      </c>
      <c r="B12" s="136"/>
      <c r="C12" s="136"/>
      <c r="D12" s="11"/>
      <c r="E12" s="40" t="s">
        <v>48</v>
      </c>
      <c r="F12" s="49">
        <f>B13</f>
        <v>0</v>
      </c>
      <c r="G12" s="41" t="s">
        <v>49</v>
      </c>
      <c r="H12" s="49">
        <f>+F12+55</f>
        <v>55</v>
      </c>
      <c r="I12" s="46" t="s">
        <v>52</v>
      </c>
      <c r="J12" s="11"/>
      <c r="K12" s="11"/>
      <c r="L12" s="3"/>
    </row>
    <row r="13" spans="1:12" ht="15.75" x14ac:dyDescent="0.25">
      <c r="A13" s="40" t="s">
        <v>47</v>
      </c>
      <c r="B13" s="137"/>
      <c r="C13" s="137"/>
      <c r="D13" s="11"/>
      <c r="E13" s="43" t="s">
        <v>50</v>
      </c>
      <c r="F13" s="44"/>
      <c r="G13" s="42" t="s">
        <v>49</v>
      </c>
      <c r="H13" s="50">
        <f>+F13+55</f>
        <v>55</v>
      </c>
      <c r="I13" s="46" t="s">
        <v>53</v>
      </c>
      <c r="J13" s="11"/>
      <c r="K13" s="11"/>
      <c r="L13" s="3"/>
    </row>
    <row r="14" spans="1:12" ht="15.75" x14ac:dyDescent="0.25">
      <c r="A14" s="3"/>
      <c r="B14" s="11"/>
      <c r="C14" s="11"/>
      <c r="D14" s="11"/>
      <c r="E14" s="11"/>
      <c r="F14" s="11"/>
      <c r="G14" s="11"/>
      <c r="H14" s="11"/>
      <c r="I14" s="11"/>
      <c r="J14" s="11"/>
      <c r="K14" s="11"/>
      <c r="L14" s="3"/>
    </row>
    <row r="15" spans="1:12" ht="17.25" x14ac:dyDescent="0.35">
      <c r="A15" s="3"/>
      <c r="B15" s="15" t="s">
        <v>5</v>
      </c>
      <c r="C15" s="16" t="s">
        <v>6</v>
      </c>
      <c r="D15" s="17" t="s">
        <v>7</v>
      </c>
      <c r="E15" s="16" t="s">
        <v>8</v>
      </c>
      <c r="F15" s="17" t="s">
        <v>9</v>
      </c>
      <c r="G15" s="16" t="s">
        <v>10</v>
      </c>
      <c r="H15" s="17" t="s">
        <v>11</v>
      </c>
      <c r="I15" s="16" t="s">
        <v>12</v>
      </c>
      <c r="J15" s="18"/>
      <c r="L15" s="3"/>
    </row>
    <row r="16" spans="1:12" ht="17.25" x14ac:dyDescent="0.35">
      <c r="A16" s="43" t="s">
        <v>48</v>
      </c>
      <c r="B16" s="54">
        <f>+F12+6</f>
        <v>6</v>
      </c>
      <c r="C16" s="55">
        <f t="shared" ref="C16:I17" si="0">+B16+7</f>
        <v>13</v>
      </c>
      <c r="D16" s="55">
        <f t="shared" si="0"/>
        <v>20</v>
      </c>
      <c r="E16" s="55">
        <f t="shared" si="0"/>
        <v>27</v>
      </c>
      <c r="F16" s="55">
        <f t="shared" si="0"/>
        <v>34</v>
      </c>
      <c r="G16" s="55">
        <f t="shared" si="0"/>
        <v>41</v>
      </c>
      <c r="H16" s="55">
        <f t="shared" si="0"/>
        <v>48</v>
      </c>
      <c r="I16" s="55">
        <f t="shared" si="0"/>
        <v>55</v>
      </c>
      <c r="J16" s="47"/>
      <c r="K16" s="27"/>
      <c r="L16" s="3"/>
    </row>
    <row r="17" spans="1:12" ht="15.75" x14ac:dyDescent="0.25">
      <c r="A17" s="43" t="s">
        <v>50</v>
      </c>
      <c r="B17" s="54">
        <f>+F13+6</f>
        <v>6</v>
      </c>
      <c r="C17" s="55">
        <f t="shared" si="0"/>
        <v>13</v>
      </c>
      <c r="D17" s="55">
        <f t="shared" si="0"/>
        <v>20</v>
      </c>
      <c r="E17" s="55">
        <f t="shared" si="0"/>
        <v>27</v>
      </c>
      <c r="F17" s="55">
        <f t="shared" si="0"/>
        <v>34</v>
      </c>
      <c r="G17" s="55">
        <f t="shared" si="0"/>
        <v>41</v>
      </c>
      <c r="H17" s="55">
        <f t="shared" si="0"/>
        <v>48</v>
      </c>
      <c r="I17" s="55">
        <f t="shared" si="0"/>
        <v>55</v>
      </c>
      <c r="J17" s="61" t="s">
        <v>62</v>
      </c>
      <c r="L17" s="3"/>
    </row>
    <row r="18" spans="1:12" ht="17.25" x14ac:dyDescent="0.35">
      <c r="A18" s="8" t="s">
        <v>14</v>
      </c>
      <c r="B18" s="18"/>
      <c r="C18" s="18"/>
      <c r="D18" s="18"/>
      <c r="E18" s="18"/>
      <c r="F18" s="18"/>
      <c r="G18" s="18"/>
      <c r="H18" s="18"/>
      <c r="I18" s="18"/>
      <c r="J18" s="18"/>
      <c r="K18" s="17" t="s">
        <v>13</v>
      </c>
      <c r="L18" s="3"/>
    </row>
    <row r="19" spans="1:12" ht="9.6" customHeight="1" x14ac:dyDescent="0.25">
      <c r="A19" s="4"/>
      <c r="B19" s="11"/>
      <c r="C19" s="11"/>
      <c r="D19" s="11"/>
      <c r="E19" s="11"/>
      <c r="F19" s="11"/>
      <c r="G19" s="11"/>
      <c r="H19" s="11"/>
      <c r="I19" s="11"/>
      <c r="J19" s="11"/>
      <c r="K19" s="11"/>
      <c r="L19" s="3"/>
    </row>
    <row r="20" spans="1:12" ht="15.75" x14ac:dyDescent="0.25">
      <c r="A20" s="7" t="s">
        <v>15</v>
      </c>
      <c r="B20" s="21">
        <v>0</v>
      </c>
      <c r="C20" s="20">
        <v>0</v>
      </c>
      <c r="D20" s="21">
        <v>0</v>
      </c>
      <c r="E20" s="20">
        <v>0</v>
      </c>
      <c r="F20" s="21">
        <v>0</v>
      </c>
      <c r="G20" s="20">
        <v>0</v>
      </c>
      <c r="H20" s="21">
        <v>0</v>
      </c>
      <c r="I20" s="20">
        <v>0</v>
      </c>
      <c r="J20" s="11"/>
      <c r="K20" s="52">
        <f>SUM(B20:I20)</f>
        <v>0</v>
      </c>
      <c r="L20" s="3"/>
    </row>
    <row r="21" spans="1:12" ht="26.25" x14ac:dyDescent="0.25">
      <c r="A21" s="6" t="s">
        <v>16</v>
      </c>
      <c r="B21" s="19">
        <v>0</v>
      </c>
      <c r="C21" s="20">
        <v>0</v>
      </c>
      <c r="D21" s="21">
        <v>0</v>
      </c>
      <c r="E21" s="20">
        <v>0</v>
      </c>
      <c r="F21" s="21">
        <v>0</v>
      </c>
      <c r="G21" s="20">
        <v>0</v>
      </c>
      <c r="H21" s="21">
        <v>0</v>
      </c>
      <c r="I21" s="20">
        <v>0</v>
      </c>
      <c r="J21" s="11"/>
      <c r="K21" s="52">
        <f t="shared" ref="K21:K26" si="1">SUM(B21:I21)</f>
        <v>0</v>
      </c>
      <c r="L21" s="3"/>
    </row>
    <row r="22" spans="1:12" ht="26.25" x14ac:dyDescent="0.25">
      <c r="A22" s="6" t="s">
        <v>210</v>
      </c>
      <c r="B22" s="19">
        <v>0</v>
      </c>
      <c r="C22" s="20">
        <v>0</v>
      </c>
      <c r="D22" s="21">
        <v>0</v>
      </c>
      <c r="E22" s="20">
        <v>0</v>
      </c>
      <c r="F22" s="21">
        <v>0</v>
      </c>
      <c r="G22" s="20">
        <v>0</v>
      </c>
      <c r="H22" s="21">
        <v>0</v>
      </c>
      <c r="I22" s="20">
        <v>0</v>
      </c>
      <c r="J22" s="11"/>
      <c r="K22" s="52">
        <f t="shared" si="1"/>
        <v>0</v>
      </c>
      <c r="L22" s="3"/>
    </row>
    <row r="23" spans="1:12" ht="15.75" x14ac:dyDescent="0.25">
      <c r="A23" s="6" t="s">
        <v>17</v>
      </c>
      <c r="B23" s="19">
        <v>0</v>
      </c>
      <c r="C23" s="20">
        <v>0</v>
      </c>
      <c r="D23" s="21">
        <v>0</v>
      </c>
      <c r="E23" s="20">
        <v>0</v>
      </c>
      <c r="F23" s="21">
        <v>0</v>
      </c>
      <c r="G23" s="20">
        <v>0</v>
      </c>
      <c r="H23" s="21">
        <v>0</v>
      </c>
      <c r="I23" s="20">
        <v>0</v>
      </c>
      <c r="J23" s="11"/>
      <c r="K23" s="52">
        <f t="shared" si="1"/>
        <v>0</v>
      </c>
      <c r="L23" s="3"/>
    </row>
    <row r="24" spans="1:12" ht="26.25" x14ac:dyDescent="0.25">
      <c r="A24" s="6" t="s">
        <v>63</v>
      </c>
      <c r="B24" s="19">
        <v>0</v>
      </c>
      <c r="C24" s="20">
        <v>0</v>
      </c>
      <c r="D24" s="21">
        <v>0</v>
      </c>
      <c r="E24" s="20">
        <v>0</v>
      </c>
      <c r="F24" s="21">
        <v>0</v>
      </c>
      <c r="G24" s="20">
        <v>0</v>
      </c>
      <c r="H24" s="21">
        <v>0</v>
      </c>
      <c r="I24" s="20">
        <v>0</v>
      </c>
      <c r="J24" s="11"/>
      <c r="K24" s="52">
        <f t="shared" si="1"/>
        <v>0</v>
      </c>
      <c r="L24" s="3"/>
    </row>
    <row r="25" spans="1:12" ht="39" x14ac:dyDescent="0.25">
      <c r="A25" s="6" t="s">
        <v>30</v>
      </c>
      <c r="B25" s="19">
        <v>0</v>
      </c>
      <c r="C25" s="20">
        <v>0</v>
      </c>
      <c r="D25" s="21">
        <v>0</v>
      </c>
      <c r="E25" s="20">
        <v>0</v>
      </c>
      <c r="F25" s="21">
        <v>0</v>
      </c>
      <c r="G25" s="20">
        <v>0</v>
      </c>
      <c r="H25" s="21">
        <v>0</v>
      </c>
      <c r="I25" s="20">
        <v>0</v>
      </c>
      <c r="J25" s="11"/>
      <c r="K25" s="52">
        <f t="shared" si="1"/>
        <v>0</v>
      </c>
      <c r="L25" s="3"/>
    </row>
    <row r="26" spans="1:12" ht="39" x14ac:dyDescent="0.25">
      <c r="A26" s="6" t="s">
        <v>61</v>
      </c>
      <c r="B26" s="19">
        <v>0</v>
      </c>
      <c r="C26" s="20">
        <v>0</v>
      </c>
      <c r="D26" s="21">
        <v>0</v>
      </c>
      <c r="E26" s="20">
        <v>0</v>
      </c>
      <c r="F26" s="21">
        <v>0</v>
      </c>
      <c r="G26" s="20">
        <v>0</v>
      </c>
      <c r="H26" s="21">
        <v>0</v>
      </c>
      <c r="I26" s="20">
        <v>0</v>
      </c>
      <c r="J26" s="11"/>
      <c r="K26" s="52">
        <f t="shared" si="1"/>
        <v>0</v>
      </c>
      <c r="L26" s="3"/>
    </row>
    <row r="27" spans="1:12" ht="15.75" x14ac:dyDescent="0.25">
      <c r="A27" s="3"/>
      <c r="B27" s="11"/>
      <c r="C27" s="11"/>
      <c r="D27" s="11"/>
      <c r="E27" s="11"/>
      <c r="F27" s="11"/>
      <c r="G27" s="11"/>
      <c r="H27" s="11"/>
      <c r="I27" s="11"/>
      <c r="J27" s="11"/>
      <c r="K27" s="11"/>
      <c r="L27" s="3"/>
    </row>
    <row r="28" spans="1:12" ht="15.75" x14ac:dyDescent="0.25">
      <c r="A28" s="9" t="s">
        <v>18</v>
      </c>
      <c r="B28" s="51">
        <f>SUM(B20:B26)</f>
        <v>0</v>
      </c>
      <c r="C28" s="51">
        <f t="shared" ref="C28:K28" si="2">SUM(C20:C26)</f>
        <v>0</v>
      </c>
      <c r="D28" s="52">
        <f t="shared" si="2"/>
        <v>0</v>
      </c>
      <c r="E28" s="52">
        <f t="shared" si="2"/>
        <v>0</v>
      </c>
      <c r="F28" s="52">
        <f t="shared" si="2"/>
        <v>0</v>
      </c>
      <c r="G28" s="52">
        <f t="shared" si="2"/>
        <v>0</v>
      </c>
      <c r="H28" s="52">
        <f t="shared" si="2"/>
        <v>0</v>
      </c>
      <c r="I28" s="52">
        <f t="shared" si="2"/>
        <v>0</v>
      </c>
      <c r="J28" s="22"/>
      <c r="K28" s="52">
        <f t="shared" si="2"/>
        <v>0</v>
      </c>
      <c r="L28" s="3"/>
    </row>
    <row r="29" spans="1:12" ht="9.6" customHeight="1" x14ac:dyDescent="0.25">
      <c r="A29" s="3"/>
      <c r="B29" s="11"/>
      <c r="C29" s="11"/>
      <c r="D29" s="11"/>
      <c r="E29" s="11"/>
      <c r="F29" s="11"/>
      <c r="G29" s="11"/>
      <c r="H29" s="11"/>
      <c r="I29" s="11"/>
      <c r="J29" s="11"/>
      <c r="K29" s="11"/>
      <c r="L29" s="3"/>
    </row>
    <row r="30" spans="1:12" ht="15.75" x14ac:dyDescent="0.25">
      <c r="A30" s="8" t="s">
        <v>19</v>
      </c>
      <c r="B30" s="11"/>
      <c r="C30" s="11"/>
      <c r="D30" s="11"/>
      <c r="E30" s="11"/>
      <c r="F30" s="11"/>
      <c r="G30" s="11"/>
      <c r="H30" s="11"/>
      <c r="I30" s="11"/>
      <c r="J30" s="11"/>
      <c r="K30" s="11"/>
      <c r="L30" s="3"/>
    </row>
    <row r="31" spans="1:12" ht="39" x14ac:dyDescent="0.25">
      <c r="A31" s="6" t="s">
        <v>20</v>
      </c>
      <c r="B31" s="21">
        <v>0</v>
      </c>
      <c r="C31" s="20">
        <v>0</v>
      </c>
      <c r="D31" s="21">
        <v>0</v>
      </c>
      <c r="E31" s="20">
        <v>0</v>
      </c>
      <c r="F31" s="21">
        <v>0</v>
      </c>
      <c r="G31" s="20">
        <v>0</v>
      </c>
      <c r="H31" s="21">
        <v>0</v>
      </c>
      <c r="I31" s="20">
        <v>0</v>
      </c>
      <c r="J31" s="11"/>
      <c r="K31" s="52">
        <f>SUM(B31:I31)</f>
        <v>0</v>
      </c>
      <c r="L31" s="3"/>
    </row>
    <row r="32" spans="1:12" ht="46.15" customHeight="1" x14ac:dyDescent="0.25">
      <c r="A32" s="6" t="s">
        <v>59</v>
      </c>
      <c r="B32" s="21">
        <v>0</v>
      </c>
      <c r="C32" s="20">
        <v>0</v>
      </c>
      <c r="D32" s="21">
        <v>0</v>
      </c>
      <c r="E32" s="20">
        <v>0</v>
      </c>
      <c r="F32" s="21">
        <v>0</v>
      </c>
      <c r="G32" s="20">
        <v>0</v>
      </c>
      <c r="H32" s="21">
        <v>0</v>
      </c>
      <c r="I32" s="20">
        <v>0</v>
      </c>
      <c r="J32" s="11"/>
      <c r="K32" s="52">
        <f>SUM(B32:I32)</f>
        <v>0</v>
      </c>
      <c r="L32" s="3"/>
    </row>
    <row r="33" spans="1:12" ht="39" x14ac:dyDescent="0.25">
      <c r="A33" s="6" t="s">
        <v>21</v>
      </c>
      <c r="B33" s="21">
        <v>0</v>
      </c>
      <c r="C33" s="20">
        <v>0</v>
      </c>
      <c r="D33" s="21">
        <v>0</v>
      </c>
      <c r="E33" s="20">
        <v>0</v>
      </c>
      <c r="F33" s="21">
        <v>0</v>
      </c>
      <c r="G33" s="20">
        <v>0</v>
      </c>
      <c r="H33" s="21">
        <v>0</v>
      </c>
      <c r="I33" s="20">
        <v>0</v>
      </c>
      <c r="J33" s="11"/>
      <c r="K33" s="52">
        <f t="shared" ref="K33:K35" si="3">SUM(B33:I33)</f>
        <v>0</v>
      </c>
      <c r="L33" s="3"/>
    </row>
    <row r="34" spans="1:12" ht="51.75" x14ac:dyDescent="0.25">
      <c r="A34" s="6" t="s">
        <v>29</v>
      </c>
      <c r="B34" s="21">
        <v>0</v>
      </c>
      <c r="C34" s="20">
        <v>0</v>
      </c>
      <c r="D34" s="21">
        <v>0</v>
      </c>
      <c r="E34" s="20">
        <v>0</v>
      </c>
      <c r="F34" s="21">
        <v>0</v>
      </c>
      <c r="G34" s="20">
        <v>0</v>
      </c>
      <c r="H34" s="21">
        <v>0</v>
      </c>
      <c r="I34" s="20">
        <v>0</v>
      </c>
      <c r="J34" s="11"/>
      <c r="K34" s="52">
        <f t="shared" si="3"/>
        <v>0</v>
      </c>
      <c r="L34" s="3"/>
    </row>
    <row r="35" spans="1:12" ht="39" x14ac:dyDescent="0.25">
      <c r="A35" s="6" t="s">
        <v>28</v>
      </c>
      <c r="B35" s="21">
        <v>0</v>
      </c>
      <c r="C35" s="20">
        <v>0</v>
      </c>
      <c r="D35" s="21">
        <v>0</v>
      </c>
      <c r="E35" s="20">
        <v>0</v>
      </c>
      <c r="F35" s="21">
        <v>0</v>
      </c>
      <c r="G35" s="20">
        <v>0</v>
      </c>
      <c r="H35" s="21">
        <v>0</v>
      </c>
      <c r="I35" s="20">
        <v>0</v>
      </c>
      <c r="J35" s="11"/>
      <c r="K35" s="52">
        <f t="shared" si="3"/>
        <v>0</v>
      </c>
      <c r="L35" s="3"/>
    </row>
    <row r="36" spans="1:12" ht="15.75" x14ac:dyDescent="0.25">
      <c r="A36" s="3"/>
      <c r="B36" s="11"/>
      <c r="C36" s="11"/>
      <c r="D36" s="11"/>
      <c r="E36" s="11"/>
      <c r="F36" s="11"/>
      <c r="G36" s="11"/>
      <c r="H36" s="11"/>
      <c r="I36" s="11"/>
      <c r="J36" s="11"/>
      <c r="K36" s="11"/>
      <c r="L36" s="3"/>
    </row>
    <row r="37" spans="1:12" ht="15.75" x14ac:dyDescent="0.25">
      <c r="A37" s="10" t="s">
        <v>18</v>
      </c>
      <c r="B37" s="51">
        <f>SUM(B31:B35)</f>
        <v>0</v>
      </c>
      <c r="C37" s="51">
        <f t="shared" ref="C37:K37" si="4">SUM(C31:C35)</f>
        <v>0</v>
      </c>
      <c r="D37" s="52">
        <f t="shared" si="4"/>
        <v>0</v>
      </c>
      <c r="E37" s="52">
        <f t="shared" si="4"/>
        <v>0</v>
      </c>
      <c r="F37" s="52">
        <f t="shared" si="4"/>
        <v>0</v>
      </c>
      <c r="G37" s="52">
        <f t="shared" si="4"/>
        <v>0</v>
      </c>
      <c r="H37" s="52">
        <f t="shared" si="4"/>
        <v>0</v>
      </c>
      <c r="I37" s="52">
        <f t="shared" si="4"/>
        <v>0</v>
      </c>
      <c r="J37" s="22"/>
      <c r="K37" s="52">
        <f t="shared" si="4"/>
        <v>0</v>
      </c>
      <c r="L37" s="3"/>
    </row>
    <row r="38" spans="1:12" ht="15.75" x14ac:dyDescent="0.25">
      <c r="A38" s="3"/>
      <c r="B38" s="11"/>
      <c r="C38" s="11"/>
      <c r="D38" s="11"/>
      <c r="E38" s="11"/>
      <c r="F38" s="11"/>
      <c r="G38" s="11"/>
      <c r="H38" s="11"/>
      <c r="I38" s="11"/>
      <c r="J38" s="11"/>
      <c r="K38" s="23"/>
      <c r="L38" s="3"/>
    </row>
    <row r="39" spans="1:12" ht="15.75" x14ac:dyDescent="0.25">
      <c r="A39" s="10" t="s">
        <v>22</v>
      </c>
      <c r="B39" s="51">
        <f>SUM(B28-B37)</f>
        <v>0</v>
      </c>
      <c r="C39" s="51">
        <f t="shared" ref="C39:K39" si="5">SUM(C28-C37)</f>
        <v>0</v>
      </c>
      <c r="D39" s="52">
        <f t="shared" si="5"/>
        <v>0</v>
      </c>
      <c r="E39" s="52">
        <f t="shared" si="5"/>
        <v>0</v>
      </c>
      <c r="F39" s="52">
        <f t="shared" si="5"/>
        <v>0</v>
      </c>
      <c r="G39" s="52">
        <f t="shared" si="5"/>
        <v>0</v>
      </c>
      <c r="H39" s="52">
        <f t="shared" si="5"/>
        <v>0</v>
      </c>
      <c r="I39" s="52">
        <f t="shared" si="5"/>
        <v>0</v>
      </c>
      <c r="J39" s="22"/>
      <c r="K39" s="52">
        <f t="shared" si="5"/>
        <v>0</v>
      </c>
      <c r="L39" s="3"/>
    </row>
    <row r="40" spans="1:12" ht="15.75" x14ac:dyDescent="0.25">
      <c r="A40" s="3"/>
      <c r="B40" s="11"/>
      <c r="C40" s="11"/>
      <c r="D40" s="11"/>
      <c r="E40" s="11"/>
      <c r="F40" s="11"/>
      <c r="G40" s="11"/>
      <c r="H40" s="11"/>
      <c r="I40" s="11"/>
      <c r="J40" s="11"/>
      <c r="K40" s="23"/>
      <c r="L40" s="3"/>
    </row>
    <row r="41" spans="1:12" ht="15.75" x14ac:dyDescent="0.25">
      <c r="A41" s="10" t="s">
        <v>23</v>
      </c>
      <c r="B41" s="51">
        <f>SUM($B$12-B39)</f>
        <v>0</v>
      </c>
      <c r="C41" s="51">
        <f>B41-C39</f>
        <v>0</v>
      </c>
      <c r="D41" s="52">
        <f t="shared" ref="D41:I41" si="6">C41-D39</f>
        <v>0</v>
      </c>
      <c r="E41" s="52">
        <f t="shared" si="6"/>
        <v>0</v>
      </c>
      <c r="F41" s="52">
        <f t="shared" si="6"/>
        <v>0</v>
      </c>
      <c r="G41" s="52">
        <f t="shared" si="6"/>
        <v>0</v>
      </c>
      <c r="H41" s="52">
        <f t="shared" si="6"/>
        <v>0</v>
      </c>
      <c r="I41" s="52">
        <f t="shared" si="6"/>
        <v>0</v>
      </c>
      <c r="J41" s="22"/>
      <c r="K41" s="52">
        <f>I41</f>
        <v>0</v>
      </c>
      <c r="L41" s="3"/>
    </row>
    <row r="42" spans="1:12" ht="15.75" x14ac:dyDescent="0.25">
      <c r="A42" s="3"/>
      <c r="B42" s="11"/>
      <c r="C42" s="11"/>
      <c r="D42" s="11"/>
      <c r="E42" s="11"/>
      <c r="F42" s="11"/>
      <c r="G42" s="11"/>
      <c r="H42" s="11"/>
      <c r="I42" s="11"/>
      <c r="J42" s="11"/>
      <c r="K42" s="23"/>
      <c r="L42" s="3"/>
    </row>
    <row r="43" spans="1:12" ht="10.15" customHeight="1" x14ac:dyDescent="0.25">
      <c r="A43" s="3"/>
      <c r="B43" s="24"/>
      <c r="C43" s="25"/>
      <c r="D43" s="21"/>
      <c r="E43" s="20"/>
      <c r="F43" s="21"/>
      <c r="G43" s="25"/>
      <c r="H43" s="21"/>
      <c r="I43" s="20"/>
      <c r="J43" s="11"/>
      <c r="K43" s="26"/>
      <c r="L43" s="3"/>
    </row>
    <row r="44" spans="1:12" ht="17.25" x14ac:dyDescent="0.35">
      <c r="A44" s="8" t="s">
        <v>44</v>
      </c>
      <c r="B44" s="11"/>
      <c r="C44" s="11"/>
      <c r="D44" s="11"/>
      <c r="E44" s="11"/>
      <c r="F44" s="11"/>
      <c r="G44" s="11"/>
      <c r="H44" s="11"/>
      <c r="I44" s="11"/>
      <c r="J44" s="11"/>
      <c r="K44" s="27"/>
      <c r="L44" s="3"/>
    </row>
    <row r="45" spans="1:12" ht="15.75" x14ac:dyDescent="0.25">
      <c r="A45" s="6" t="s">
        <v>32</v>
      </c>
      <c r="B45" s="28"/>
      <c r="C45" s="29"/>
      <c r="D45" s="28"/>
      <c r="E45" s="29"/>
      <c r="F45" s="28"/>
      <c r="G45" s="29"/>
      <c r="H45" s="28"/>
      <c r="I45" s="29"/>
      <c r="J45" s="30"/>
      <c r="K45" s="53">
        <f>+SUM(B45:I45)/8</f>
        <v>0</v>
      </c>
      <c r="L45" s="3"/>
    </row>
    <row r="46" spans="1:12" ht="11.45" customHeight="1" x14ac:dyDescent="0.25">
      <c r="A46" s="3"/>
      <c r="B46" s="11"/>
      <c r="C46" s="11"/>
      <c r="D46" s="11"/>
      <c r="E46" s="11"/>
      <c r="F46" s="11"/>
      <c r="G46" s="11"/>
      <c r="H46" s="11"/>
      <c r="I46" s="11"/>
      <c r="J46" s="11"/>
      <c r="K46" s="39" t="s">
        <v>45</v>
      </c>
      <c r="L46" s="3"/>
    </row>
    <row r="47" spans="1:12" ht="15.75" x14ac:dyDescent="0.25">
      <c r="A47" s="8" t="s">
        <v>43</v>
      </c>
      <c r="B47" s="31" t="s">
        <v>33</v>
      </c>
      <c r="C47" s="11"/>
      <c r="D47" s="11"/>
      <c r="E47" s="11"/>
      <c r="F47" s="11"/>
      <c r="G47" s="11"/>
      <c r="H47" s="11"/>
      <c r="I47" s="11"/>
      <c r="J47" s="11"/>
      <c r="K47" s="23"/>
      <c r="L47" s="3"/>
    </row>
    <row r="48" spans="1:12" ht="15.75" x14ac:dyDescent="0.25">
      <c r="A48" s="6" t="s">
        <v>24</v>
      </c>
      <c r="B48" s="26" t="e">
        <f t="shared" ref="B48:I48" si="7">SUM(B20,B21,B22,B31,B33,B34,B35)/SUM(B28,B37)</f>
        <v>#DIV/0!</v>
      </c>
      <c r="C48" s="32" t="e">
        <f t="shared" si="7"/>
        <v>#DIV/0!</v>
      </c>
      <c r="D48" s="26" t="e">
        <f t="shared" si="7"/>
        <v>#DIV/0!</v>
      </c>
      <c r="E48" s="32" t="e">
        <f t="shared" si="7"/>
        <v>#DIV/0!</v>
      </c>
      <c r="F48" s="26" t="e">
        <f t="shared" si="7"/>
        <v>#DIV/0!</v>
      </c>
      <c r="G48" s="32" t="e">
        <f t="shared" si="7"/>
        <v>#DIV/0!</v>
      </c>
      <c r="H48" s="26" t="e">
        <f t="shared" si="7"/>
        <v>#DIV/0!</v>
      </c>
      <c r="I48" s="32" t="e">
        <f t="shared" si="7"/>
        <v>#DIV/0!</v>
      </c>
      <c r="J48" s="33"/>
      <c r="K48" s="26" t="e">
        <f>SUM(K20,K21,K22,K31,K33,K34,K35)/SUM(K28,K37)</f>
        <v>#DIV/0!</v>
      </c>
      <c r="L48" s="3"/>
    </row>
    <row r="49" spans="1:12" ht="15.75" x14ac:dyDescent="0.25">
      <c r="A49" s="6" t="s">
        <v>25</v>
      </c>
      <c r="B49" s="26" t="e">
        <f t="shared" ref="B49:I49" si="8">SUM(B24,B25,B26)/SUM(B28,B37)</f>
        <v>#DIV/0!</v>
      </c>
      <c r="C49" s="32" t="e">
        <f t="shared" si="8"/>
        <v>#DIV/0!</v>
      </c>
      <c r="D49" s="26" t="e">
        <f t="shared" si="8"/>
        <v>#DIV/0!</v>
      </c>
      <c r="E49" s="32" t="e">
        <f t="shared" si="8"/>
        <v>#DIV/0!</v>
      </c>
      <c r="F49" s="26" t="e">
        <f t="shared" si="8"/>
        <v>#DIV/0!</v>
      </c>
      <c r="G49" s="32" t="e">
        <f t="shared" si="8"/>
        <v>#DIV/0!</v>
      </c>
      <c r="H49" s="26" t="e">
        <f t="shared" si="8"/>
        <v>#DIV/0!</v>
      </c>
      <c r="I49" s="32" t="e">
        <f t="shared" si="8"/>
        <v>#DIV/0!</v>
      </c>
      <c r="J49" s="11"/>
      <c r="K49" s="26" t="e">
        <f>SUM(K24,K25,K26)/SUM(K28,K37)</f>
        <v>#DIV/0!</v>
      </c>
      <c r="L49" s="3"/>
    </row>
    <row r="50" spans="1:12" s="60" customFormat="1" ht="15.75" x14ac:dyDescent="0.25">
      <c r="A50" s="56"/>
      <c r="B50" s="57"/>
      <c r="C50" s="57"/>
      <c r="D50" s="57"/>
      <c r="E50" s="57"/>
      <c r="F50" s="57"/>
      <c r="G50" s="57"/>
      <c r="H50" s="57"/>
      <c r="I50" s="57"/>
      <c r="J50" s="58"/>
      <c r="K50" s="57"/>
      <c r="L50" s="59"/>
    </row>
    <row r="51" spans="1:12" ht="15.75" x14ac:dyDescent="0.25">
      <c r="A51" s="7" t="s">
        <v>58</v>
      </c>
      <c r="B51" s="11"/>
      <c r="C51" s="11"/>
      <c r="D51" s="11"/>
      <c r="E51" s="11"/>
      <c r="F51" s="11"/>
      <c r="G51" s="11"/>
      <c r="H51" s="11"/>
      <c r="I51" s="11"/>
      <c r="J51" s="11"/>
      <c r="K51" s="11"/>
      <c r="L51" s="3"/>
    </row>
    <row r="52" spans="1:12" ht="15.75" x14ac:dyDescent="0.25">
      <c r="A52" s="7" t="s">
        <v>60</v>
      </c>
      <c r="B52" s="11"/>
      <c r="C52" s="11"/>
      <c r="D52" s="11"/>
      <c r="E52" s="11"/>
      <c r="F52" s="11"/>
      <c r="G52" s="11"/>
      <c r="H52" s="11"/>
      <c r="I52" s="11"/>
      <c r="J52" s="11"/>
      <c r="K52" s="11"/>
      <c r="L52" s="3"/>
    </row>
    <row r="53" spans="1:12" ht="15.75" x14ac:dyDescent="0.25">
      <c r="A53" s="7"/>
      <c r="B53" s="11"/>
      <c r="C53" s="11"/>
      <c r="D53" s="11"/>
      <c r="E53" s="11"/>
      <c r="F53" s="11"/>
      <c r="G53" s="11"/>
      <c r="H53" s="11"/>
      <c r="I53" s="11"/>
      <c r="J53" s="11"/>
      <c r="K53" s="11"/>
      <c r="L53" s="3"/>
    </row>
    <row r="54" spans="1:12" ht="15.75" x14ac:dyDescent="0.25">
      <c r="A54" s="7" t="s">
        <v>54</v>
      </c>
      <c r="B54" s="11"/>
      <c r="C54" s="11"/>
      <c r="D54" s="11"/>
      <c r="E54" s="11"/>
      <c r="F54" s="11"/>
      <c r="G54" s="11"/>
      <c r="H54" s="11"/>
      <c r="I54" s="11"/>
      <c r="J54" s="11"/>
      <c r="K54" s="11"/>
      <c r="L54" s="3"/>
    </row>
    <row r="55" spans="1:12" ht="15.75" x14ac:dyDescent="0.25">
      <c r="A55" s="5"/>
      <c r="B55" s="7" t="s">
        <v>26</v>
      </c>
      <c r="C55" s="11"/>
      <c r="D55" s="11"/>
      <c r="E55" s="11"/>
      <c r="F55" s="11"/>
      <c r="G55" s="11"/>
      <c r="H55" s="11"/>
      <c r="I55" s="11"/>
      <c r="J55" s="11"/>
      <c r="K55" s="11"/>
      <c r="L55" s="3"/>
    </row>
    <row r="56" spans="1:12" ht="15.75" x14ac:dyDescent="0.25">
      <c r="A56" s="5"/>
      <c r="B56" s="7" t="s">
        <v>27</v>
      </c>
      <c r="C56" s="11"/>
      <c r="D56" s="11"/>
      <c r="E56" s="11"/>
      <c r="F56" s="11"/>
      <c r="G56" s="11"/>
      <c r="H56" s="11"/>
      <c r="I56" s="11"/>
      <c r="J56" s="11"/>
      <c r="K56" s="11"/>
      <c r="L56" s="3"/>
    </row>
    <row r="57" spans="1:12" ht="15.75" x14ac:dyDescent="0.25">
      <c r="A57" s="5"/>
      <c r="B57" s="7"/>
      <c r="C57" s="11"/>
      <c r="D57" s="11"/>
      <c r="E57" s="11"/>
      <c r="F57" s="11"/>
      <c r="G57" s="11"/>
      <c r="H57" s="11"/>
      <c r="I57" s="11"/>
      <c r="J57" s="11"/>
      <c r="K57" s="11"/>
      <c r="L57" s="3"/>
    </row>
    <row r="58" spans="1:12" ht="15.75" x14ac:dyDescent="0.25">
      <c r="A58" s="7" t="s">
        <v>55</v>
      </c>
      <c r="B58" s="11"/>
      <c r="C58" s="11"/>
      <c r="D58" s="11"/>
      <c r="E58" s="11"/>
      <c r="F58" s="11"/>
      <c r="G58" s="11"/>
      <c r="H58" s="11"/>
      <c r="I58" s="11"/>
      <c r="J58" s="11"/>
      <c r="K58" s="11"/>
      <c r="L58" s="3"/>
    </row>
    <row r="59" spans="1:12" ht="11.45" customHeight="1" x14ac:dyDescent="0.25">
      <c r="A59" s="5"/>
      <c r="B59" s="11"/>
      <c r="C59" s="11"/>
      <c r="D59" s="11"/>
      <c r="E59" s="11"/>
      <c r="F59" s="11"/>
      <c r="G59" s="11"/>
      <c r="H59" s="11"/>
      <c r="I59" s="11"/>
      <c r="J59" s="11"/>
      <c r="K59" s="11"/>
      <c r="L59" s="3"/>
    </row>
    <row r="60" spans="1:12" ht="15.75" x14ac:dyDescent="0.25">
      <c r="A60" s="7" t="s">
        <v>56</v>
      </c>
      <c r="B60" s="11"/>
      <c r="C60" s="11"/>
      <c r="D60" s="11"/>
      <c r="E60" s="11"/>
      <c r="F60" s="11"/>
      <c r="G60" s="11"/>
      <c r="H60" s="11"/>
      <c r="I60" s="11"/>
      <c r="J60" s="11"/>
      <c r="K60" s="11"/>
      <c r="L60" s="3"/>
    </row>
    <row r="61" spans="1:12" ht="11.45" customHeight="1" x14ac:dyDescent="0.25">
      <c r="A61" s="5"/>
      <c r="B61" s="11"/>
      <c r="C61" s="11"/>
      <c r="D61" s="11"/>
      <c r="E61" s="11"/>
      <c r="F61" s="11"/>
      <c r="G61" s="11"/>
      <c r="H61" s="11"/>
      <c r="I61" s="11"/>
      <c r="J61" s="11"/>
      <c r="K61" s="11"/>
      <c r="L61" s="3"/>
    </row>
    <row r="62" spans="1:12" ht="15.75" x14ac:dyDescent="0.25">
      <c r="A62" s="7" t="s">
        <v>57</v>
      </c>
      <c r="B62" s="11"/>
      <c r="C62" s="11"/>
      <c r="D62" s="11"/>
      <c r="E62" s="11"/>
      <c r="F62" s="11"/>
      <c r="G62" s="11"/>
      <c r="H62" s="11"/>
      <c r="I62" s="11"/>
      <c r="J62" s="11"/>
      <c r="K62" s="11"/>
      <c r="L62" s="3"/>
    </row>
    <row r="63" spans="1:12" ht="11.45" customHeight="1" x14ac:dyDescent="0.25">
      <c r="A63" s="5"/>
      <c r="B63" s="11"/>
      <c r="C63" s="11"/>
      <c r="D63" s="11"/>
      <c r="E63" s="11"/>
      <c r="F63" s="11"/>
      <c r="G63" s="11"/>
      <c r="H63" s="11"/>
      <c r="I63" s="11"/>
      <c r="J63" s="11"/>
      <c r="K63" s="11"/>
      <c r="L63" s="3"/>
    </row>
    <row r="64" spans="1:12" ht="15.75" x14ac:dyDescent="0.25">
      <c r="A64" s="7" t="s">
        <v>64</v>
      </c>
      <c r="B64" s="11"/>
      <c r="C64" s="11"/>
      <c r="D64" s="11"/>
      <c r="E64" s="11"/>
      <c r="F64" s="11"/>
      <c r="G64" s="11"/>
      <c r="H64" s="11"/>
      <c r="I64" s="11"/>
      <c r="J64" s="11"/>
      <c r="K64" s="11"/>
      <c r="L64" s="3"/>
    </row>
    <row r="65" spans="1:12" ht="15.75" x14ac:dyDescent="0.25">
      <c r="A65" s="3"/>
      <c r="B65" s="11"/>
      <c r="C65" s="11"/>
      <c r="D65" s="11"/>
      <c r="E65" s="11"/>
      <c r="F65" s="11"/>
      <c r="G65" s="11"/>
      <c r="H65" s="11"/>
      <c r="I65" s="11"/>
      <c r="J65" s="11"/>
      <c r="K65" s="11"/>
      <c r="L65" s="3"/>
    </row>
    <row r="66" spans="1:12" ht="15.75" x14ac:dyDescent="0.25">
      <c r="A66" s="3"/>
      <c r="B66" s="11"/>
      <c r="C66" s="11"/>
      <c r="D66" s="11"/>
      <c r="E66" s="11"/>
      <c r="F66" s="11"/>
      <c r="G66" s="11"/>
      <c r="H66" s="11"/>
      <c r="I66" s="11"/>
      <c r="J66" s="11"/>
      <c r="K66" s="11"/>
      <c r="L66" s="3"/>
    </row>
    <row r="67" spans="1:12" ht="15.75" x14ac:dyDescent="0.25">
      <c r="A67" s="3"/>
      <c r="B67" s="11"/>
      <c r="C67" s="11"/>
      <c r="D67" s="11"/>
      <c r="E67" s="11"/>
      <c r="F67" s="11"/>
      <c r="G67" s="11"/>
      <c r="H67" s="11"/>
      <c r="I67" s="11"/>
      <c r="J67" s="11"/>
      <c r="K67" s="11"/>
      <c r="L67" s="3"/>
    </row>
    <row r="68" spans="1:12" ht="15.75" x14ac:dyDescent="0.25">
      <c r="A68" s="3"/>
      <c r="B68" s="11"/>
      <c r="C68" s="11"/>
      <c r="D68" s="11"/>
      <c r="E68" s="11"/>
      <c r="F68" s="11"/>
      <c r="G68" s="11"/>
      <c r="H68" s="11"/>
      <c r="I68" s="11"/>
      <c r="J68" s="11"/>
      <c r="K68" s="11"/>
      <c r="L68" s="3"/>
    </row>
    <row r="69" spans="1:12" ht="15.75" x14ac:dyDescent="0.25">
      <c r="A69" s="3"/>
      <c r="B69" s="11"/>
      <c r="C69" s="11"/>
      <c r="D69" s="11"/>
      <c r="E69" s="11"/>
      <c r="F69" s="11"/>
      <c r="G69" s="11"/>
      <c r="H69" s="11"/>
      <c r="I69" s="11"/>
      <c r="J69" s="11"/>
      <c r="K69" s="11"/>
      <c r="L69" s="3"/>
    </row>
    <row r="70" spans="1:12" ht="15.75" x14ac:dyDescent="0.25">
      <c r="A70" s="3"/>
      <c r="B70" s="11"/>
      <c r="C70" s="11"/>
      <c r="D70" s="11"/>
      <c r="E70" s="11"/>
      <c r="F70" s="11"/>
      <c r="G70" s="11"/>
      <c r="H70" s="11"/>
      <c r="I70" s="11"/>
      <c r="J70" s="11"/>
      <c r="K70" s="11"/>
      <c r="L70" s="3"/>
    </row>
    <row r="71" spans="1:12" ht="15.75" x14ac:dyDescent="0.25">
      <c r="A71" s="3"/>
      <c r="B71" s="11"/>
      <c r="C71" s="11"/>
      <c r="D71" s="11"/>
      <c r="E71" s="11"/>
      <c r="F71" s="11"/>
      <c r="G71" s="11"/>
      <c r="H71" s="11"/>
      <c r="I71" s="11"/>
      <c r="J71" s="11"/>
      <c r="K71" s="11"/>
      <c r="L71" s="3"/>
    </row>
    <row r="72" spans="1:12" ht="15.75" x14ac:dyDescent="0.25">
      <c r="A72" s="3"/>
      <c r="B72" s="11"/>
      <c r="C72" s="11"/>
      <c r="D72" s="11"/>
      <c r="E72" s="11"/>
      <c r="F72" s="11"/>
      <c r="G72" s="11"/>
      <c r="H72" s="11"/>
      <c r="I72" s="11"/>
      <c r="J72" s="11"/>
      <c r="K72" s="11"/>
      <c r="L72" s="3"/>
    </row>
    <row r="73" spans="1:12" ht="15.75" x14ac:dyDescent="0.25">
      <c r="A73" s="3"/>
      <c r="B73" s="11"/>
      <c r="C73" s="11"/>
      <c r="D73" s="11"/>
      <c r="E73" s="11"/>
      <c r="F73" s="11"/>
      <c r="G73" s="11"/>
      <c r="H73" s="11"/>
      <c r="I73" s="11"/>
      <c r="J73" s="11"/>
      <c r="K73" s="11"/>
      <c r="L73" s="3"/>
    </row>
    <row r="74" spans="1:12" ht="15.75" x14ac:dyDescent="0.25">
      <c r="A74" s="3"/>
      <c r="B74" s="11"/>
      <c r="C74" s="11"/>
      <c r="D74" s="11"/>
      <c r="E74" s="11"/>
      <c r="F74" s="11"/>
      <c r="G74" s="11"/>
      <c r="H74" s="11"/>
      <c r="I74" s="11"/>
      <c r="J74" s="11"/>
      <c r="K74" s="11"/>
      <c r="L74" s="3"/>
    </row>
    <row r="75" spans="1:12" ht="15.75" x14ac:dyDescent="0.25">
      <c r="A75" s="3"/>
      <c r="B75" s="11"/>
      <c r="C75" s="11"/>
      <c r="D75" s="11"/>
      <c r="E75" s="11"/>
      <c r="F75" s="11"/>
      <c r="G75" s="11"/>
      <c r="H75" s="11"/>
      <c r="I75" s="11"/>
      <c r="J75" s="11"/>
      <c r="K75" s="11"/>
      <c r="L75" s="3"/>
    </row>
    <row r="76" spans="1:12" ht="15.75" x14ac:dyDescent="0.25">
      <c r="A76" s="3"/>
      <c r="B76" s="11"/>
      <c r="C76" s="11"/>
      <c r="D76" s="11"/>
      <c r="E76" s="11"/>
      <c r="F76" s="11"/>
      <c r="G76" s="11"/>
      <c r="H76" s="11"/>
      <c r="I76" s="11"/>
      <c r="J76" s="11"/>
      <c r="K76" s="11"/>
      <c r="L76" s="3"/>
    </row>
    <row r="77" spans="1:12" ht="15.75" x14ac:dyDescent="0.25">
      <c r="A77" s="3"/>
      <c r="B77" s="11"/>
      <c r="C77" s="11"/>
      <c r="D77" s="11"/>
      <c r="E77" s="11"/>
      <c r="F77" s="11"/>
      <c r="G77" s="11"/>
      <c r="H77" s="11"/>
      <c r="I77" s="11"/>
      <c r="J77" s="11"/>
      <c r="K77" s="11"/>
      <c r="L77" s="3"/>
    </row>
    <row r="78" spans="1:12" ht="15.75" x14ac:dyDescent="0.25">
      <c r="A78" s="3"/>
      <c r="B78" s="11"/>
      <c r="C78" s="11"/>
      <c r="D78" s="11"/>
      <c r="E78" s="11"/>
      <c r="F78" s="11"/>
      <c r="G78" s="11"/>
      <c r="H78" s="11"/>
      <c r="I78" s="11"/>
      <c r="J78" s="11"/>
      <c r="K78" s="11"/>
      <c r="L78" s="3"/>
    </row>
    <row r="79" spans="1:12" ht="15.75" x14ac:dyDescent="0.25">
      <c r="A79" s="3"/>
      <c r="B79" s="11"/>
      <c r="C79" s="11"/>
      <c r="D79" s="11"/>
      <c r="E79" s="11"/>
      <c r="F79" s="11"/>
      <c r="G79" s="11"/>
      <c r="H79" s="11"/>
      <c r="I79" s="11"/>
      <c r="J79" s="11"/>
      <c r="K79" s="11"/>
      <c r="L79" s="3"/>
    </row>
    <row r="80" spans="1:12" ht="15.75" x14ac:dyDescent="0.25">
      <c r="A80" s="3"/>
      <c r="B80" s="11"/>
      <c r="C80" s="11"/>
      <c r="D80" s="11"/>
      <c r="E80" s="11"/>
      <c r="F80" s="11"/>
      <c r="G80" s="11"/>
      <c r="H80" s="11"/>
      <c r="I80" s="11"/>
      <c r="J80" s="11"/>
      <c r="K80" s="11"/>
      <c r="L80" s="3"/>
    </row>
    <row r="81" spans="1:12" ht="15.75" x14ac:dyDescent="0.25">
      <c r="A81" s="3"/>
      <c r="B81" s="11"/>
      <c r="C81" s="11"/>
      <c r="D81" s="11"/>
      <c r="E81" s="11"/>
      <c r="F81" s="11"/>
      <c r="G81" s="11"/>
      <c r="H81" s="11"/>
      <c r="I81" s="11"/>
      <c r="J81" s="11"/>
      <c r="K81" s="11"/>
      <c r="L81" s="3"/>
    </row>
    <row r="82" spans="1:12" ht="15.75" x14ac:dyDescent="0.25">
      <c r="A82" s="3"/>
      <c r="B82" s="11"/>
      <c r="C82" s="11"/>
      <c r="D82" s="11"/>
      <c r="E82" s="11"/>
      <c r="F82" s="11"/>
      <c r="G82" s="11"/>
      <c r="H82" s="11"/>
      <c r="I82" s="11"/>
      <c r="J82" s="11"/>
      <c r="K82" s="11"/>
      <c r="L82" s="3"/>
    </row>
    <row r="83" spans="1:12" ht="15.75" x14ac:dyDescent="0.25">
      <c r="A83" s="3"/>
      <c r="B83" s="11"/>
      <c r="C83" s="11"/>
      <c r="D83" s="11"/>
      <c r="E83" s="11"/>
      <c r="F83" s="11"/>
      <c r="G83" s="11"/>
      <c r="H83" s="11"/>
      <c r="I83" s="11"/>
      <c r="J83" s="11"/>
      <c r="K83" s="11"/>
      <c r="L83" s="3"/>
    </row>
    <row r="84" spans="1:12" ht="15.75" x14ac:dyDescent="0.25">
      <c r="A84" s="3"/>
      <c r="B84" s="11"/>
      <c r="C84" s="11"/>
      <c r="D84" s="11"/>
      <c r="E84" s="11"/>
      <c r="F84" s="11"/>
      <c r="G84" s="11"/>
      <c r="H84" s="11"/>
      <c r="I84" s="11"/>
      <c r="J84" s="11"/>
      <c r="K84" s="11"/>
      <c r="L84" s="3"/>
    </row>
    <row r="85" spans="1:12" ht="15.75" x14ac:dyDescent="0.25">
      <c r="A85" s="3"/>
      <c r="B85" s="11"/>
      <c r="C85" s="11"/>
      <c r="D85" s="11"/>
      <c r="E85" s="11"/>
      <c r="F85" s="11"/>
      <c r="G85" s="11"/>
      <c r="H85" s="11"/>
      <c r="I85" s="11"/>
      <c r="J85" s="11"/>
      <c r="K85" s="11"/>
      <c r="L85" s="3"/>
    </row>
    <row r="86" spans="1:12" ht="15.75" x14ac:dyDescent="0.25">
      <c r="A86" s="3"/>
      <c r="B86" s="11"/>
      <c r="C86" s="11"/>
      <c r="D86" s="11"/>
      <c r="E86" s="11"/>
      <c r="F86" s="11"/>
      <c r="G86" s="11"/>
      <c r="H86" s="11"/>
      <c r="I86" s="11"/>
      <c r="J86" s="11"/>
      <c r="K86" s="11"/>
      <c r="L86" s="3"/>
    </row>
    <row r="87" spans="1:12" ht="15.75" x14ac:dyDescent="0.25">
      <c r="A87" s="3"/>
      <c r="B87" s="11"/>
      <c r="C87" s="11"/>
      <c r="D87" s="11"/>
      <c r="E87" s="11"/>
      <c r="F87" s="11"/>
      <c r="G87" s="11"/>
      <c r="H87" s="11"/>
      <c r="I87" s="11"/>
      <c r="J87" s="11"/>
      <c r="K87" s="11"/>
      <c r="L87" s="3"/>
    </row>
    <row r="88" spans="1:12" ht="15.75" x14ac:dyDescent="0.25">
      <c r="A88" s="3"/>
      <c r="B88" s="11"/>
      <c r="C88" s="11"/>
      <c r="D88" s="11"/>
      <c r="E88" s="11"/>
      <c r="F88" s="11"/>
      <c r="G88" s="11"/>
      <c r="H88" s="11"/>
      <c r="I88" s="11"/>
      <c r="J88" s="11"/>
      <c r="K88" s="11"/>
      <c r="L88" s="3"/>
    </row>
    <row r="89" spans="1:12" ht="15.75" x14ac:dyDescent="0.25">
      <c r="A89" s="3"/>
      <c r="B89" s="11"/>
      <c r="C89" s="11"/>
      <c r="D89" s="11"/>
      <c r="E89" s="11"/>
      <c r="F89" s="11"/>
      <c r="G89" s="11"/>
      <c r="H89" s="11"/>
      <c r="I89" s="11"/>
      <c r="J89" s="11"/>
      <c r="K89" s="11"/>
      <c r="L89" s="3"/>
    </row>
    <row r="90" spans="1:12" ht="15.75" x14ac:dyDescent="0.25">
      <c r="A90" s="3"/>
      <c r="B90" s="11"/>
      <c r="C90" s="11"/>
      <c r="D90" s="11"/>
      <c r="E90" s="11"/>
      <c r="F90" s="11"/>
      <c r="G90" s="11"/>
      <c r="H90" s="11"/>
      <c r="I90" s="11"/>
      <c r="J90" s="11"/>
      <c r="K90" s="11"/>
      <c r="L90" s="3"/>
    </row>
  </sheetData>
  <mergeCells count="3">
    <mergeCell ref="A10:L10"/>
    <mergeCell ref="B12:C12"/>
    <mergeCell ref="B13:C13"/>
  </mergeCells>
  <hyperlinks>
    <hyperlink ref="G6" r:id="rId1" xr:uid="{0AA61418-C8FB-41B5-BF31-053D47EEE44F}"/>
  </hyperlinks>
  <pageMargins left="0.7" right="0.7" top="0.75" bottom="0.75" header="0.3" footer="0.3"/>
  <pageSetup scale="43" orientation="landscape" r:id="rId2"/>
  <rowBreaks count="1" manualBreakCount="1">
    <brk id="5" max="16383" man="1"/>
  </rowBreaks>
  <colBreaks count="1" manualBreakCount="1">
    <brk id="4"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B4021-8C2E-4EFD-8D46-EDB5B8C4CB6B}">
  <sheetPr>
    <pageSetUpPr fitToPage="1"/>
  </sheetPr>
  <dimension ref="A1:AC90"/>
  <sheetViews>
    <sheetView showGridLines="0" topLeftCell="A9" zoomScale="60" zoomScaleNormal="60" workbookViewId="0">
      <selection activeCell="Y41" sqref="C41:Y41"/>
    </sheetView>
  </sheetViews>
  <sheetFormatPr defaultRowHeight="15" x14ac:dyDescent="0.25"/>
  <cols>
    <col min="1" max="1" width="36.5703125" customWidth="1"/>
    <col min="2" max="25" width="19.7109375" style="13" customWidth="1"/>
    <col min="26" max="26" width="4.42578125" style="13" customWidth="1"/>
    <col min="27" max="27" width="14.5703125" style="13" bestFit="1" customWidth="1"/>
  </cols>
  <sheetData>
    <row r="1" spans="1:29" x14ac:dyDescent="0.25">
      <c r="A1" s="1"/>
      <c r="B1" s="12"/>
      <c r="C1" s="12"/>
      <c r="D1" s="12"/>
      <c r="E1" s="12"/>
      <c r="F1" s="12"/>
      <c r="J1" s="12"/>
      <c r="K1" s="12"/>
      <c r="L1" s="12"/>
      <c r="M1" s="12"/>
      <c r="N1" s="12"/>
      <c r="R1" s="12"/>
      <c r="S1" s="12"/>
      <c r="T1" s="12"/>
      <c r="U1" s="12"/>
      <c r="V1" s="12"/>
    </row>
    <row r="2" spans="1:29" x14ac:dyDescent="0.25">
      <c r="A2" s="1"/>
      <c r="C2" s="12"/>
      <c r="D2" s="12"/>
      <c r="E2" s="12"/>
      <c r="F2" s="12"/>
      <c r="K2" s="12"/>
      <c r="L2" s="12"/>
      <c r="M2" s="12"/>
      <c r="N2" s="12"/>
      <c r="S2" s="12"/>
      <c r="T2" s="12"/>
      <c r="U2" s="12"/>
      <c r="V2" s="12"/>
    </row>
    <row r="3" spans="1:29" x14ac:dyDescent="0.25">
      <c r="A3" s="1"/>
      <c r="C3" s="12"/>
      <c r="D3" s="12"/>
      <c r="E3" s="12"/>
      <c r="F3" s="12"/>
      <c r="G3" s="13" t="s">
        <v>0</v>
      </c>
      <c r="K3" s="12"/>
      <c r="L3" s="12"/>
      <c r="M3" s="12"/>
      <c r="N3" s="12"/>
      <c r="S3" s="12"/>
      <c r="T3" s="12"/>
      <c r="U3" s="12"/>
      <c r="V3" s="12"/>
    </row>
    <row r="4" spans="1:29" x14ac:dyDescent="0.25">
      <c r="A4" s="1"/>
      <c r="C4" s="12"/>
      <c r="D4" s="12"/>
      <c r="E4" s="12"/>
      <c r="F4" s="12"/>
      <c r="G4" s="13" t="s">
        <v>1</v>
      </c>
      <c r="K4" s="12"/>
      <c r="L4" s="12"/>
      <c r="M4" s="12"/>
      <c r="N4" s="12"/>
      <c r="S4" s="12"/>
      <c r="T4" s="12"/>
      <c r="U4" s="12"/>
      <c r="V4" s="12"/>
    </row>
    <row r="5" spans="1:29" x14ac:dyDescent="0.25">
      <c r="A5" s="1"/>
      <c r="C5" s="12"/>
      <c r="D5" s="12"/>
      <c r="E5" s="12"/>
      <c r="F5" s="12"/>
      <c r="G5" s="13" t="s">
        <v>2</v>
      </c>
      <c r="K5" s="12"/>
      <c r="L5" s="12"/>
      <c r="M5" s="12"/>
      <c r="N5" s="12"/>
      <c r="S5" s="12"/>
      <c r="T5" s="12"/>
      <c r="U5" s="12"/>
      <c r="V5" s="12"/>
    </row>
    <row r="6" spans="1:29" x14ac:dyDescent="0.25">
      <c r="A6" s="1"/>
      <c r="B6" s="14"/>
      <c r="C6" s="12"/>
      <c r="D6" s="12"/>
      <c r="E6" s="12"/>
      <c r="F6" s="12"/>
      <c r="G6" s="14" t="s">
        <v>3</v>
      </c>
      <c r="J6" s="14"/>
      <c r="K6" s="12"/>
      <c r="L6" s="12"/>
      <c r="M6" s="12"/>
      <c r="N6" s="12"/>
      <c r="O6" s="14"/>
      <c r="R6" s="14"/>
      <c r="S6" s="12"/>
      <c r="T6" s="12"/>
      <c r="U6" s="12"/>
      <c r="V6" s="12"/>
      <c r="W6" s="14"/>
    </row>
    <row r="7" spans="1:29" x14ac:dyDescent="0.25">
      <c r="A7" s="1"/>
      <c r="B7" s="14"/>
      <c r="C7" s="12"/>
      <c r="D7" s="12"/>
      <c r="E7" s="12"/>
      <c r="F7" s="12"/>
      <c r="J7" s="14"/>
      <c r="K7" s="12"/>
      <c r="L7" s="12"/>
      <c r="M7" s="12"/>
      <c r="N7" s="12"/>
      <c r="R7" s="14"/>
      <c r="S7" s="12"/>
      <c r="T7" s="12"/>
      <c r="U7" s="12"/>
      <c r="V7" s="12"/>
    </row>
    <row r="8" spans="1:29" x14ac:dyDescent="0.25">
      <c r="A8" s="1"/>
      <c r="B8" s="14"/>
      <c r="C8" s="12"/>
      <c r="D8" s="12"/>
      <c r="E8" s="12"/>
      <c r="F8" s="12"/>
      <c r="H8" s="34"/>
      <c r="I8" s="75"/>
      <c r="J8" s="129"/>
      <c r="K8" s="130"/>
      <c r="L8" s="130"/>
      <c r="M8" s="130"/>
      <c r="N8" s="130"/>
      <c r="O8" s="34"/>
      <c r="P8" s="34"/>
      <c r="Q8" s="75"/>
      <c r="R8" s="129"/>
      <c r="S8" s="130"/>
      <c r="T8" s="12"/>
      <c r="U8" s="12"/>
      <c r="V8" s="12"/>
      <c r="Y8" s="48" t="s">
        <v>51</v>
      </c>
    </row>
    <row r="9" spans="1:29" ht="15.75" thickBot="1" x14ac:dyDescent="0.3">
      <c r="A9" s="1"/>
      <c r="B9" s="14"/>
      <c r="C9" s="12"/>
      <c r="D9" s="12"/>
      <c r="E9" s="12"/>
      <c r="F9" s="12"/>
      <c r="J9" s="14"/>
      <c r="K9" s="12"/>
      <c r="L9" s="12"/>
      <c r="M9" s="12"/>
      <c r="N9" s="12"/>
      <c r="R9" s="14"/>
      <c r="S9" s="12"/>
      <c r="T9" s="12"/>
      <c r="U9" s="12"/>
      <c r="V9" s="12"/>
    </row>
    <row r="10" spans="1:29" ht="18.75" thickBot="1" x14ac:dyDescent="0.3">
      <c r="A10" s="133" t="s">
        <v>4</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5"/>
    </row>
    <row r="11" spans="1:29" x14ac:dyDescent="0.25">
      <c r="H11" s="89" t="s">
        <v>51</v>
      </c>
      <c r="P11" s="89"/>
      <c r="X11" s="89"/>
    </row>
    <row r="12" spans="1:29" ht="15.75" x14ac:dyDescent="0.25">
      <c r="A12" s="40" t="s">
        <v>46</v>
      </c>
      <c r="B12" s="136"/>
      <c r="C12" s="136"/>
      <c r="D12" s="11"/>
      <c r="E12" s="40" t="s">
        <v>48</v>
      </c>
      <c r="F12" s="49">
        <f>B13</f>
        <v>0</v>
      </c>
      <c r="G12" s="41" t="s">
        <v>49</v>
      </c>
      <c r="H12" s="49">
        <f>+F12+167</f>
        <v>167</v>
      </c>
      <c r="I12" s="46" t="s">
        <v>52</v>
      </c>
      <c r="J12" s="138"/>
      <c r="K12" s="138"/>
      <c r="L12" s="58"/>
      <c r="M12" s="111"/>
      <c r="N12" s="112"/>
      <c r="O12" s="41"/>
      <c r="P12" s="112"/>
      <c r="Q12" s="113"/>
      <c r="R12" s="138"/>
      <c r="S12" s="138"/>
      <c r="T12" s="58"/>
      <c r="U12" s="111"/>
      <c r="V12" s="112"/>
      <c r="W12" s="41"/>
      <c r="X12" s="112"/>
      <c r="Y12" s="113"/>
      <c r="Z12" s="58"/>
      <c r="AA12" s="58"/>
      <c r="AB12" s="59"/>
      <c r="AC12" s="60"/>
    </row>
    <row r="13" spans="1:29" ht="15.75" x14ac:dyDescent="0.25">
      <c r="A13" s="40" t="s">
        <v>47</v>
      </c>
      <c r="B13" s="137"/>
      <c r="C13" s="137"/>
      <c r="D13" s="11"/>
      <c r="E13" s="43" t="s">
        <v>50</v>
      </c>
      <c r="F13" s="44"/>
      <c r="G13" s="42" t="s">
        <v>49</v>
      </c>
      <c r="H13" s="50">
        <f>+F13+167</f>
        <v>167</v>
      </c>
      <c r="I13" s="46" t="s">
        <v>53</v>
      </c>
      <c r="J13" s="139"/>
      <c r="K13" s="139"/>
      <c r="L13" s="58"/>
      <c r="M13" s="114"/>
      <c r="N13" s="115"/>
      <c r="O13" s="42"/>
      <c r="P13" s="115"/>
      <c r="Q13" s="113"/>
      <c r="R13" s="139"/>
      <c r="S13" s="139"/>
      <c r="T13" s="58"/>
      <c r="U13" s="114"/>
      <c r="V13" s="115"/>
      <c r="W13" s="42"/>
      <c r="X13" s="115"/>
      <c r="Y13" s="113"/>
      <c r="Z13" s="58"/>
      <c r="AA13" s="58"/>
      <c r="AB13" s="59"/>
      <c r="AC13" s="60"/>
    </row>
    <row r="14" spans="1:29" ht="15.75" x14ac:dyDescent="0.25">
      <c r="A14" s="3"/>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3"/>
    </row>
    <row r="15" spans="1:29" ht="17.25" x14ac:dyDescent="0.35">
      <c r="A15" s="3"/>
      <c r="B15" s="15" t="s">
        <v>5</v>
      </c>
      <c r="C15" s="16" t="s">
        <v>6</v>
      </c>
      <c r="D15" s="17" t="s">
        <v>7</v>
      </c>
      <c r="E15" s="16" t="s">
        <v>8</v>
      </c>
      <c r="F15" s="17" t="s">
        <v>9</v>
      </c>
      <c r="G15" s="16" t="s">
        <v>10</v>
      </c>
      <c r="H15" s="17" t="s">
        <v>11</v>
      </c>
      <c r="I15" s="16" t="s">
        <v>12</v>
      </c>
      <c r="J15" s="15" t="s">
        <v>157</v>
      </c>
      <c r="K15" s="16" t="s">
        <v>158</v>
      </c>
      <c r="L15" s="17" t="s">
        <v>159</v>
      </c>
      <c r="M15" s="16" t="s">
        <v>160</v>
      </c>
      <c r="N15" s="17" t="s">
        <v>161</v>
      </c>
      <c r="O15" s="16" t="s">
        <v>162</v>
      </c>
      <c r="P15" s="17" t="s">
        <v>163</v>
      </c>
      <c r="Q15" s="16" t="s">
        <v>164</v>
      </c>
      <c r="R15" s="15" t="s">
        <v>165</v>
      </c>
      <c r="S15" s="16" t="s">
        <v>166</v>
      </c>
      <c r="T15" s="17" t="s">
        <v>167</v>
      </c>
      <c r="U15" s="16" t="s">
        <v>168</v>
      </c>
      <c r="V15" s="17" t="s">
        <v>169</v>
      </c>
      <c r="W15" s="16" t="s">
        <v>170</v>
      </c>
      <c r="X15" s="17" t="s">
        <v>171</v>
      </c>
      <c r="Y15" s="16" t="s">
        <v>172</v>
      </c>
      <c r="Z15" s="18"/>
      <c r="AB15" s="3"/>
    </row>
    <row r="16" spans="1:29" ht="17.25" x14ac:dyDescent="0.35">
      <c r="A16" s="43" t="s">
        <v>48</v>
      </c>
      <c r="B16" s="54">
        <f>+F12+6</f>
        <v>6</v>
      </c>
      <c r="C16" s="55">
        <f t="shared" ref="C16:I17" si="0">+B16+7</f>
        <v>13</v>
      </c>
      <c r="D16" s="55">
        <f t="shared" si="0"/>
        <v>20</v>
      </c>
      <c r="E16" s="55">
        <f t="shared" si="0"/>
        <v>27</v>
      </c>
      <c r="F16" s="55">
        <f t="shared" si="0"/>
        <v>34</v>
      </c>
      <c r="G16" s="55">
        <f t="shared" si="0"/>
        <v>41</v>
      </c>
      <c r="H16" s="55">
        <f t="shared" si="0"/>
        <v>48</v>
      </c>
      <c r="I16" s="55">
        <f t="shared" si="0"/>
        <v>55</v>
      </c>
      <c r="J16" s="54">
        <f>+I16+7</f>
        <v>62</v>
      </c>
      <c r="K16" s="55">
        <f t="shared" ref="K16:K17" si="1">+J16+7</f>
        <v>69</v>
      </c>
      <c r="L16" s="55">
        <f t="shared" ref="L16:L17" si="2">+K16+7</f>
        <v>76</v>
      </c>
      <c r="M16" s="55">
        <f t="shared" ref="M16:M17" si="3">+L16+7</f>
        <v>83</v>
      </c>
      <c r="N16" s="55">
        <f t="shared" ref="N16:N17" si="4">+M16+7</f>
        <v>90</v>
      </c>
      <c r="O16" s="55">
        <f t="shared" ref="O16:O17" si="5">+N16+7</f>
        <v>97</v>
      </c>
      <c r="P16" s="55">
        <f t="shared" ref="P16:P17" si="6">+O16+7</f>
        <v>104</v>
      </c>
      <c r="Q16" s="55">
        <f t="shared" ref="Q16:Q17" si="7">+P16+7</f>
        <v>111</v>
      </c>
      <c r="R16" s="54">
        <f>+Q16+7</f>
        <v>118</v>
      </c>
      <c r="S16" s="55">
        <f t="shared" ref="S16:S17" si="8">+R16+7</f>
        <v>125</v>
      </c>
      <c r="T16" s="55">
        <f t="shared" ref="T16:T17" si="9">+S16+7</f>
        <v>132</v>
      </c>
      <c r="U16" s="55">
        <f t="shared" ref="U16:U17" si="10">+T16+7</f>
        <v>139</v>
      </c>
      <c r="V16" s="55">
        <f t="shared" ref="V16:V17" si="11">+U16+7</f>
        <v>146</v>
      </c>
      <c r="W16" s="55">
        <f t="shared" ref="W16:W17" si="12">+V16+7</f>
        <v>153</v>
      </c>
      <c r="X16" s="55">
        <f t="shared" ref="X16:X17" si="13">+W16+7</f>
        <v>160</v>
      </c>
      <c r="Y16" s="55">
        <f t="shared" ref="Y16:Y17" si="14">+X16+7</f>
        <v>167</v>
      </c>
      <c r="Z16" s="47"/>
      <c r="AA16" s="27"/>
      <c r="AB16" s="3"/>
    </row>
    <row r="17" spans="1:28" ht="15.75" x14ac:dyDescent="0.25">
      <c r="A17" s="43" t="s">
        <v>50</v>
      </c>
      <c r="B17" s="54">
        <f>+F13+6</f>
        <v>6</v>
      </c>
      <c r="C17" s="55">
        <f t="shared" si="0"/>
        <v>13</v>
      </c>
      <c r="D17" s="55">
        <f t="shared" si="0"/>
        <v>20</v>
      </c>
      <c r="E17" s="55">
        <f t="shared" si="0"/>
        <v>27</v>
      </c>
      <c r="F17" s="55">
        <f t="shared" si="0"/>
        <v>34</v>
      </c>
      <c r="G17" s="55">
        <f t="shared" si="0"/>
        <v>41</v>
      </c>
      <c r="H17" s="55">
        <f t="shared" si="0"/>
        <v>48</v>
      </c>
      <c r="I17" s="55">
        <f t="shared" si="0"/>
        <v>55</v>
      </c>
      <c r="J17" s="54">
        <f>+I17+7</f>
        <v>62</v>
      </c>
      <c r="K17" s="55">
        <f t="shared" si="1"/>
        <v>69</v>
      </c>
      <c r="L17" s="55">
        <f t="shared" si="2"/>
        <v>76</v>
      </c>
      <c r="M17" s="55">
        <f t="shared" si="3"/>
        <v>83</v>
      </c>
      <c r="N17" s="55">
        <f t="shared" si="4"/>
        <v>90</v>
      </c>
      <c r="O17" s="55">
        <f t="shared" si="5"/>
        <v>97</v>
      </c>
      <c r="P17" s="55">
        <f t="shared" si="6"/>
        <v>104</v>
      </c>
      <c r="Q17" s="55">
        <f t="shared" si="7"/>
        <v>111</v>
      </c>
      <c r="R17" s="54">
        <f>+Q17+7</f>
        <v>118</v>
      </c>
      <c r="S17" s="55">
        <f t="shared" si="8"/>
        <v>125</v>
      </c>
      <c r="T17" s="55">
        <f t="shared" si="9"/>
        <v>132</v>
      </c>
      <c r="U17" s="55">
        <f t="shared" si="10"/>
        <v>139</v>
      </c>
      <c r="V17" s="55">
        <f t="shared" si="11"/>
        <v>146</v>
      </c>
      <c r="W17" s="55">
        <f t="shared" si="12"/>
        <v>153</v>
      </c>
      <c r="X17" s="55">
        <f t="shared" si="13"/>
        <v>160</v>
      </c>
      <c r="Y17" s="55">
        <f t="shared" si="14"/>
        <v>167</v>
      </c>
      <c r="Z17" s="61" t="s">
        <v>62</v>
      </c>
      <c r="AB17" s="3"/>
    </row>
    <row r="18" spans="1:28" ht="17.25" x14ac:dyDescent="0.35">
      <c r="A18" s="8" t="s">
        <v>14</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7" t="s">
        <v>13</v>
      </c>
      <c r="AB18" s="3"/>
    </row>
    <row r="19" spans="1:28" ht="9.6" customHeight="1" x14ac:dyDescent="0.25">
      <c r="A19" s="4"/>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3"/>
    </row>
    <row r="20" spans="1:28" ht="15.75" x14ac:dyDescent="0.25">
      <c r="A20" s="7" t="s">
        <v>15</v>
      </c>
      <c r="B20" s="21">
        <v>0</v>
      </c>
      <c r="C20" s="20">
        <v>0</v>
      </c>
      <c r="D20" s="21">
        <v>0</v>
      </c>
      <c r="E20" s="20">
        <v>0</v>
      </c>
      <c r="F20" s="21">
        <v>0</v>
      </c>
      <c r="G20" s="20">
        <v>0</v>
      </c>
      <c r="H20" s="21">
        <v>0</v>
      </c>
      <c r="I20" s="20">
        <v>0</v>
      </c>
      <c r="J20" s="21">
        <v>0</v>
      </c>
      <c r="K20" s="20">
        <v>0</v>
      </c>
      <c r="L20" s="21">
        <v>0</v>
      </c>
      <c r="M20" s="20">
        <v>0</v>
      </c>
      <c r="N20" s="21">
        <v>0</v>
      </c>
      <c r="O20" s="20">
        <v>0</v>
      </c>
      <c r="P20" s="21">
        <v>0</v>
      </c>
      <c r="Q20" s="20">
        <v>0</v>
      </c>
      <c r="R20" s="21">
        <v>0</v>
      </c>
      <c r="S20" s="20">
        <v>0</v>
      </c>
      <c r="T20" s="21">
        <v>0</v>
      </c>
      <c r="U20" s="20">
        <v>0</v>
      </c>
      <c r="V20" s="21">
        <v>0</v>
      </c>
      <c r="W20" s="20">
        <v>0</v>
      </c>
      <c r="X20" s="21">
        <v>0</v>
      </c>
      <c r="Y20" s="20">
        <v>0</v>
      </c>
      <c r="Z20" s="11"/>
      <c r="AA20" s="52">
        <f t="shared" ref="AA20:AA26" si="15">SUM(B20:Y20)</f>
        <v>0</v>
      </c>
      <c r="AB20" s="3"/>
    </row>
    <row r="21" spans="1:28" ht="26.25" x14ac:dyDescent="0.25">
      <c r="A21" s="6" t="s">
        <v>16</v>
      </c>
      <c r="B21" s="19">
        <v>0</v>
      </c>
      <c r="C21" s="20">
        <v>0</v>
      </c>
      <c r="D21" s="21">
        <v>0</v>
      </c>
      <c r="E21" s="20">
        <v>0</v>
      </c>
      <c r="F21" s="21">
        <v>0</v>
      </c>
      <c r="G21" s="20">
        <v>0</v>
      </c>
      <c r="H21" s="21">
        <v>0</v>
      </c>
      <c r="I21" s="20">
        <v>0</v>
      </c>
      <c r="J21" s="19">
        <v>0</v>
      </c>
      <c r="K21" s="20">
        <v>0</v>
      </c>
      <c r="L21" s="21">
        <v>0</v>
      </c>
      <c r="M21" s="20">
        <v>0</v>
      </c>
      <c r="N21" s="21">
        <v>0</v>
      </c>
      <c r="O21" s="20">
        <v>0</v>
      </c>
      <c r="P21" s="21">
        <v>0</v>
      </c>
      <c r="Q21" s="20">
        <v>0</v>
      </c>
      <c r="R21" s="19">
        <v>0</v>
      </c>
      <c r="S21" s="20">
        <v>0</v>
      </c>
      <c r="T21" s="21">
        <v>0</v>
      </c>
      <c r="U21" s="20">
        <v>0</v>
      </c>
      <c r="V21" s="21">
        <v>0</v>
      </c>
      <c r="W21" s="20">
        <v>0</v>
      </c>
      <c r="X21" s="21">
        <v>0</v>
      </c>
      <c r="Y21" s="20">
        <v>0</v>
      </c>
      <c r="Z21" s="11"/>
      <c r="AA21" s="52">
        <f t="shared" si="15"/>
        <v>0</v>
      </c>
      <c r="AB21" s="3"/>
    </row>
    <row r="22" spans="1:28" ht="26.25" x14ac:dyDescent="0.25">
      <c r="A22" s="6" t="s">
        <v>210</v>
      </c>
      <c r="B22" s="19">
        <v>0</v>
      </c>
      <c r="C22" s="20">
        <v>0</v>
      </c>
      <c r="D22" s="21">
        <v>0</v>
      </c>
      <c r="E22" s="20">
        <v>0</v>
      </c>
      <c r="F22" s="21">
        <v>0</v>
      </c>
      <c r="G22" s="20">
        <v>0</v>
      </c>
      <c r="H22" s="21">
        <v>0</v>
      </c>
      <c r="I22" s="20">
        <v>0</v>
      </c>
      <c r="J22" s="19">
        <v>0</v>
      </c>
      <c r="K22" s="20">
        <v>0</v>
      </c>
      <c r="L22" s="21">
        <v>0</v>
      </c>
      <c r="M22" s="20">
        <v>0</v>
      </c>
      <c r="N22" s="21">
        <v>0</v>
      </c>
      <c r="O22" s="20">
        <v>0</v>
      </c>
      <c r="P22" s="21">
        <v>0</v>
      </c>
      <c r="Q22" s="20">
        <v>0</v>
      </c>
      <c r="R22" s="19">
        <v>0</v>
      </c>
      <c r="S22" s="20">
        <v>0</v>
      </c>
      <c r="T22" s="21">
        <v>0</v>
      </c>
      <c r="U22" s="20">
        <v>0</v>
      </c>
      <c r="V22" s="21">
        <v>0</v>
      </c>
      <c r="W22" s="20">
        <v>0</v>
      </c>
      <c r="X22" s="21">
        <v>0</v>
      </c>
      <c r="Y22" s="20">
        <v>0</v>
      </c>
      <c r="Z22" s="11"/>
      <c r="AA22" s="52">
        <f t="shared" si="15"/>
        <v>0</v>
      </c>
      <c r="AB22" s="3"/>
    </row>
    <row r="23" spans="1:28" ht="15.75" x14ac:dyDescent="0.25">
      <c r="A23" s="6" t="s">
        <v>17</v>
      </c>
      <c r="B23" s="19">
        <v>0</v>
      </c>
      <c r="C23" s="20">
        <v>0</v>
      </c>
      <c r="D23" s="21">
        <v>0</v>
      </c>
      <c r="E23" s="20">
        <v>0</v>
      </c>
      <c r="F23" s="21">
        <v>0</v>
      </c>
      <c r="G23" s="20">
        <v>0</v>
      </c>
      <c r="H23" s="21">
        <v>0</v>
      </c>
      <c r="I23" s="20">
        <v>0</v>
      </c>
      <c r="J23" s="19">
        <v>0</v>
      </c>
      <c r="K23" s="20">
        <v>0</v>
      </c>
      <c r="L23" s="21">
        <v>0</v>
      </c>
      <c r="M23" s="20">
        <v>0</v>
      </c>
      <c r="N23" s="21">
        <v>0</v>
      </c>
      <c r="O23" s="20">
        <v>0</v>
      </c>
      <c r="P23" s="21">
        <v>0</v>
      </c>
      <c r="Q23" s="20">
        <v>0</v>
      </c>
      <c r="R23" s="19">
        <v>0</v>
      </c>
      <c r="S23" s="20">
        <v>0</v>
      </c>
      <c r="T23" s="21">
        <v>0</v>
      </c>
      <c r="U23" s="20">
        <v>0</v>
      </c>
      <c r="V23" s="21">
        <v>0</v>
      </c>
      <c r="W23" s="20">
        <v>0</v>
      </c>
      <c r="X23" s="21">
        <v>0</v>
      </c>
      <c r="Y23" s="20">
        <v>0</v>
      </c>
      <c r="Z23" s="11"/>
      <c r="AA23" s="52">
        <f t="shared" si="15"/>
        <v>0</v>
      </c>
      <c r="AB23" s="3"/>
    </row>
    <row r="24" spans="1:28" ht="26.25" x14ac:dyDescent="0.25">
      <c r="A24" s="6" t="s">
        <v>63</v>
      </c>
      <c r="B24" s="19">
        <v>0</v>
      </c>
      <c r="C24" s="20">
        <v>0</v>
      </c>
      <c r="D24" s="21">
        <v>0</v>
      </c>
      <c r="E24" s="20">
        <v>0</v>
      </c>
      <c r="F24" s="21">
        <v>0</v>
      </c>
      <c r="G24" s="20">
        <v>0</v>
      </c>
      <c r="H24" s="21">
        <v>0</v>
      </c>
      <c r="I24" s="20">
        <v>0</v>
      </c>
      <c r="J24" s="19">
        <v>0</v>
      </c>
      <c r="K24" s="20">
        <v>0</v>
      </c>
      <c r="L24" s="21">
        <v>0</v>
      </c>
      <c r="M24" s="20">
        <v>0</v>
      </c>
      <c r="N24" s="21">
        <v>0</v>
      </c>
      <c r="O24" s="20">
        <v>0</v>
      </c>
      <c r="P24" s="21">
        <v>0</v>
      </c>
      <c r="Q24" s="20">
        <v>0</v>
      </c>
      <c r="R24" s="19">
        <v>0</v>
      </c>
      <c r="S24" s="20">
        <v>0</v>
      </c>
      <c r="T24" s="21">
        <v>0</v>
      </c>
      <c r="U24" s="20">
        <v>0</v>
      </c>
      <c r="V24" s="21">
        <v>0</v>
      </c>
      <c r="W24" s="20">
        <v>0</v>
      </c>
      <c r="X24" s="21">
        <v>0</v>
      </c>
      <c r="Y24" s="20">
        <v>0</v>
      </c>
      <c r="Z24" s="11"/>
      <c r="AA24" s="52">
        <f t="shared" si="15"/>
        <v>0</v>
      </c>
      <c r="AB24" s="3"/>
    </row>
    <row r="25" spans="1:28" ht="39" x14ac:dyDescent="0.25">
      <c r="A25" s="6" t="s">
        <v>30</v>
      </c>
      <c r="B25" s="19">
        <v>0</v>
      </c>
      <c r="C25" s="20">
        <v>0</v>
      </c>
      <c r="D25" s="21">
        <v>0</v>
      </c>
      <c r="E25" s="20">
        <v>0</v>
      </c>
      <c r="F25" s="21">
        <v>0</v>
      </c>
      <c r="G25" s="20">
        <v>0</v>
      </c>
      <c r="H25" s="21">
        <v>0</v>
      </c>
      <c r="I25" s="20">
        <v>0</v>
      </c>
      <c r="J25" s="19">
        <v>0</v>
      </c>
      <c r="K25" s="20">
        <v>0</v>
      </c>
      <c r="L25" s="21">
        <v>0</v>
      </c>
      <c r="M25" s="20">
        <v>0</v>
      </c>
      <c r="N25" s="21">
        <v>0</v>
      </c>
      <c r="O25" s="20">
        <v>0</v>
      </c>
      <c r="P25" s="21">
        <v>0</v>
      </c>
      <c r="Q25" s="20">
        <v>0</v>
      </c>
      <c r="R25" s="19">
        <v>0</v>
      </c>
      <c r="S25" s="20">
        <v>0</v>
      </c>
      <c r="T25" s="21">
        <v>0</v>
      </c>
      <c r="U25" s="20">
        <v>0</v>
      </c>
      <c r="V25" s="21">
        <v>0</v>
      </c>
      <c r="W25" s="20">
        <v>0</v>
      </c>
      <c r="X25" s="21">
        <v>0</v>
      </c>
      <c r="Y25" s="20">
        <v>0</v>
      </c>
      <c r="Z25" s="11"/>
      <c r="AA25" s="52">
        <f t="shared" si="15"/>
        <v>0</v>
      </c>
      <c r="AB25" s="3"/>
    </row>
    <row r="26" spans="1:28" ht="39" x14ac:dyDescent="0.25">
      <c r="A26" s="6" t="s">
        <v>61</v>
      </c>
      <c r="B26" s="19">
        <v>0</v>
      </c>
      <c r="C26" s="20">
        <v>0</v>
      </c>
      <c r="D26" s="21">
        <v>0</v>
      </c>
      <c r="E26" s="20">
        <v>0</v>
      </c>
      <c r="F26" s="21">
        <v>0</v>
      </c>
      <c r="G26" s="20">
        <v>0</v>
      </c>
      <c r="H26" s="21">
        <v>0</v>
      </c>
      <c r="I26" s="20">
        <v>0</v>
      </c>
      <c r="J26" s="19">
        <v>0</v>
      </c>
      <c r="K26" s="20">
        <v>0</v>
      </c>
      <c r="L26" s="21">
        <v>0</v>
      </c>
      <c r="M26" s="20">
        <v>0</v>
      </c>
      <c r="N26" s="21">
        <v>0</v>
      </c>
      <c r="O26" s="20">
        <v>0</v>
      </c>
      <c r="P26" s="21">
        <v>0</v>
      </c>
      <c r="Q26" s="20">
        <v>0</v>
      </c>
      <c r="R26" s="19">
        <v>0</v>
      </c>
      <c r="S26" s="20">
        <v>0</v>
      </c>
      <c r="T26" s="21">
        <v>0</v>
      </c>
      <c r="U26" s="20">
        <v>0</v>
      </c>
      <c r="V26" s="21">
        <v>0</v>
      </c>
      <c r="W26" s="20">
        <v>0</v>
      </c>
      <c r="X26" s="21">
        <v>0</v>
      </c>
      <c r="Y26" s="20">
        <v>0</v>
      </c>
      <c r="Z26" s="11"/>
      <c r="AA26" s="52">
        <f t="shared" si="15"/>
        <v>0</v>
      </c>
      <c r="AB26" s="3"/>
    </row>
    <row r="27" spans="1:28" ht="15.75" x14ac:dyDescent="0.25">
      <c r="A27" s="3"/>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3"/>
    </row>
    <row r="28" spans="1:28" ht="15.75" x14ac:dyDescent="0.25">
      <c r="A28" s="9" t="s">
        <v>18</v>
      </c>
      <c r="B28" s="51">
        <f>SUM(B20:B26)</f>
        <v>0</v>
      </c>
      <c r="C28" s="51">
        <f t="shared" ref="C28:I28" si="16">SUM(C20:C26)</f>
        <v>0</v>
      </c>
      <c r="D28" s="52">
        <f t="shared" si="16"/>
        <v>0</v>
      </c>
      <c r="E28" s="52">
        <f t="shared" si="16"/>
        <v>0</v>
      </c>
      <c r="F28" s="52">
        <f t="shared" si="16"/>
        <v>0</v>
      </c>
      <c r="G28" s="52">
        <f t="shared" si="16"/>
        <v>0</v>
      </c>
      <c r="H28" s="52">
        <f t="shared" si="16"/>
        <v>0</v>
      </c>
      <c r="I28" s="52">
        <f t="shared" si="16"/>
        <v>0</v>
      </c>
      <c r="J28" s="51">
        <f>SUM(J20:J26)</f>
        <v>0</v>
      </c>
      <c r="K28" s="51">
        <f t="shared" ref="K28:Q28" si="17">SUM(K20:K26)</f>
        <v>0</v>
      </c>
      <c r="L28" s="52">
        <f t="shared" si="17"/>
        <v>0</v>
      </c>
      <c r="M28" s="52">
        <f t="shared" si="17"/>
        <v>0</v>
      </c>
      <c r="N28" s="52">
        <f t="shared" si="17"/>
        <v>0</v>
      </c>
      <c r="O28" s="52">
        <f t="shared" si="17"/>
        <v>0</v>
      </c>
      <c r="P28" s="52">
        <f t="shared" si="17"/>
        <v>0</v>
      </c>
      <c r="Q28" s="52">
        <f t="shared" si="17"/>
        <v>0</v>
      </c>
      <c r="R28" s="51">
        <f>SUM(R20:R26)</f>
        <v>0</v>
      </c>
      <c r="S28" s="51">
        <f t="shared" ref="S28:Y28" si="18">SUM(S20:S26)</f>
        <v>0</v>
      </c>
      <c r="T28" s="52">
        <f t="shared" si="18"/>
        <v>0</v>
      </c>
      <c r="U28" s="52">
        <f t="shared" si="18"/>
        <v>0</v>
      </c>
      <c r="V28" s="52">
        <f t="shared" si="18"/>
        <v>0</v>
      </c>
      <c r="W28" s="52">
        <f t="shared" si="18"/>
        <v>0</v>
      </c>
      <c r="X28" s="52">
        <f t="shared" si="18"/>
        <v>0</v>
      </c>
      <c r="Y28" s="52">
        <f t="shared" si="18"/>
        <v>0</v>
      </c>
      <c r="Z28" s="22"/>
      <c r="AA28" s="52">
        <f>SUM(AA20:AA26)</f>
        <v>0</v>
      </c>
      <c r="AB28" s="3"/>
    </row>
    <row r="29" spans="1:28" ht="9.6" customHeight="1" x14ac:dyDescent="0.25">
      <c r="A29" s="3"/>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3"/>
    </row>
    <row r="30" spans="1:28" ht="15.75" x14ac:dyDescent="0.25">
      <c r="A30" s="8" t="s">
        <v>19</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3"/>
    </row>
    <row r="31" spans="1:28" ht="39" x14ac:dyDescent="0.25">
      <c r="A31" s="6" t="s">
        <v>20</v>
      </c>
      <c r="B31" s="21">
        <v>0</v>
      </c>
      <c r="C31" s="20">
        <v>0</v>
      </c>
      <c r="D31" s="21">
        <v>0</v>
      </c>
      <c r="E31" s="20">
        <v>0</v>
      </c>
      <c r="F31" s="21">
        <v>0</v>
      </c>
      <c r="G31" s="20">
        <v>0</v>
      </c>
      <c r="H31" s="21">
        <v>0</v>
      </c>
      <c r="I31" s="20">
        <v>0</v>
      </c>
      <c r="J31" s="21">
        <v>0</v>
      </c>
      <c r="K31" s="20">
        <v>0</v>
      </c>
      <c r="L31" s="21">
        <v>0</v>
      </c>
      <c r="M31" s="20">
        <v>0</v>
      </c>
      <c r="N31" s="21">
        <v>0</v>
      </c>
      <c r="O31" s="20">
        <v>0</v>
      </c>
      <c r="P31" s="21">
        <v>0</v>
      </c>
      <c r="Q31" s="20">
        <v>0</v>
      </c>
      <c r="R31" s="21">
        <v>0</v>
      </c>
      <c r="S31" s="20">
        <v>0</v>
      </c>
      <c r="T31" s="21">
        <v>0</v>
      </c>
      <c r="U31" s="20">
        <v>0</v>
      </c>
      <c r="V31" s="21">
        <v>0</v>
      </c>
      <c r="W31" s="20">
        <v>0</v>
      </c>
      <c r="X31" s="21">
        <v>0</v>
      </c>
      <c r="Y31" s="20">
        <v>0</v>
      </c>
      <c r="Z31" s="11"/>
      <c r="AA31" s="52">
        <f>SUM(B31:Y31)</f>
        <v>0</v>
      </c>
      <c r="AB31" s="3"/>
    </row>
    <row r="32" spans="1:28" ht="46.15" customHeight="1" x14ac:dyDescent="0.25">
      <c r="A32" s="6" t="s">
        <v>59</v>
      </c>
      <c r="B32" s="21">
        <v>0</v>
      </c>
      <c r="C32" s="20">
        <v>0</v>
      </c>
      <c r="D32" s="21">
        <v>0</v>
      </c>
      <c r="E32" s="20">
        <v>0</v>
      </c>
      <c r="F32" s="21">
        <v>0</v>
      </c>
      <c r="G32" s="20">
        <v>0</v>
      </c>
      <c r="H32" s="21">
        <v>0</v>
      </c>
      <c r="I32" s="20">
        <v>0</v>
      </c>
      <c r="J32" s="21">
        <v>0</v>
      </c>
      <c r="K32" s="20">
        <v>0</v>
      </c>
      <c r="L32" s="21">
        <v>0</v>
      </c>
      <c r="M32" s="20">
        <v>0</v>
      </c>
      <c r="N32" s="21">
        <v>0</v>
      </c>
      <c r="O32" s="20">
        <v>0</v>
      </c>
      <c r="P32" s="21">
        <v>0</v>
      </c>
      <c r="Q32" s="20">
        <v>0</v>
      </c>
      <c r="R32" s="21">
        <v>0</v>
      </c>
      <c r="S32" s="20">
        <v>0</v>
      </c>
      <c r="T32" s="21">
        <v>0</v>
      </c>
      <c r="U32" s="20">
        <v>0</v>
      </c>
      <c r="V32" s="21">
        <v>0</v>
      </c>
      <c r="W32" s="20">
        <v>0</v>
      </c>
      <c r="X32" s="21">
        <v>0</v>
      </c>
      <c r="Y32" s="20">
        <v>0</v>
      </c>
      <c r="Z32" s="11"/>
      <c r="AA32" s="52">
        <f>SUM(B32:Y32)</f>
        <v>0</v>
      </c>
      <c r="AB32" s="3"/>
    </row>
    <row r="33" spans="1:28" ht="39" x14ac:dyDescent="0.25">
      <c r="A33" s="6" t="s">
        <v>21</v>
      </c>
      <c r="B33" s="21">
        <v>0</v>
      </c>
      <c r="C33" s="20">
        <v>0</v>
      </c>
      <c r="D33" s="21">
        <v>0</v>
      </c>
      <c r="E33" s="20">
        <v>0</v>
      </c>
      <c r="F33" s="21">
        <v>0</v>
      </c>
      <c r="G33" s="20">
        <v>0</v>
      </c>
      <c r="H33" s="21">
        <v>0</v>
      </c>
      <c r="I33" s="20">
        <v>0</v>
      </c>
      <c r="J33" s="21">
        <v>0</v>
      </c>
      <c r="K33" s="20">
        <v>0</v>
      </c>
      <c r="L33" s="21">
        <v>0</v>
      </c>
      <c r="M33" s="20">
        <v>0</v>
      </c>
      <c r="N33" s="21">
        <v>0</v>
      </c>
      <c r="O33" s="20">
        <v>0</v>
      </c>
      <c r="P33" s="21">
        <v>0</v>
      </c>
      <c r="Q33" s="20">
        <v>0</v>
      </c>
      <c r="R33" s="21">
        <v>0</v>
      </c>
      <c r="S33" s="20">
        <v>0</v>
      </c>
      <c r="T33" s="21">
        <v>0</v>
      </c>
      <c r="U33" s="20">
        <v>0</v>
      </c>
      <c r="V33" s="21">
        <v>0</v>
      </c>
      <c r="W33" s="20">
        <v>0</v>
      </c>
      <c r="X33" s="21">
        <v>0</v>
      </c>
      <c r="Y33" s="20">
        <v>0</v>
      </c>
      <c r="Z33" s="11"/>
      <c r="AA33" s="52">
        <f>SUM(B33:Y33)</f>
        <v>0</v>
      </c>
      <c r="AB33" s="3"/>
    </row>
    <row r="34" spans="1:28" ht="51.75" x14ac:dyDescent="0.25">
      <c r="A34" s="6" t="s">
        <v>29</v>
      </c>
      <c r="B34" s="21">
        <v>0</v>
      </c>
      <c r="C34" s="20">
        <v>0</v>
      </c>
      <c r="D34" s="21">
        <v>0</v>
      </c>
      <c r="E34" s="20">
        <v>0</v>
      </c>
      <c r="F34" s="21">
        <v>0</v>
      </c>
      <c r="G34" s="20">
        <v>0</v>
      </c>
      <c r="H34" s="21">
        <v>0</v>
      </c>
      <c r="I34" s="20">
        <v>0</v>
      </c>
      <c r="J34" s="21">
        <v>0</v>
      </c>
      <c r="K34" s="20">
        <v>0</v>
      </c>
      <c r="L34" s="21">
        <v>0</v>
      </c>
      <c r="M34" s="20">
        <v>0</v>
      </c>
      <c r="N34" s="21">
        <v>0</v>
      </c>
      <c r="O34" s="20">
        <v>0</v>
      </c>
      <c r="P34" s="21">
        <v>0</v>
      </c>
      <c r="Q34" s="20">
        <v>0</v>
      </c>
      <c r="R34" s="21">
        <v>0</v>
      </c>
      <c r="S34" s="20">
        <v>0</v>
      </c>
      <c r="T34" s="21">
        <v>0</v>
      </c>
      <c r="U34" s="20">
        <v>0</v>
      </c>
      <c r="V34" s="21">
        <v>0</v>
      </c>
      <c r="W34" s="20">
        <v>0</v>
      </c>
      <c r="X34" s="21">
        <v>0</v>
      </c>
      <c r="Y34" s="20">
        <v>0</v>
      </c>
      <c r="Z34" s="11"/>
      <c r="AA34" s="52">
        <f>SUM(B34:Y34)</f>
        <v>0</v>
      </c>
      <c r="AB34" s="3"/>
    </row>
    <row r="35" spans="1:28" ht="39" x14ac:dyDescent="0.25">
      <c r="A35" s="6" t="s">
        <v>28</v>
      </c>
      <c r="B35" s="21">
        <v>0</v>
      </c>
      <c r="C35" s="20">
        <v>0</v>
      </c>
      <c r="D35" s="21">
        <v>0</v>
      </c>
      <c r="E35" s="20">
        <v>0</v>
      </c>
      <c r="F35" s="21">
        <v>0</v>
      </c>
      <c r="G35" s="20">
        <v>0</v>
      </c>
      <c r="H35" s="21">
        <v>0</v>
      </c>
      <c r="I35" s="20">
        <v>0</v>
      </c>
      <c r="J35" s="21">
        <v>0</v>
      </c>
      <c r="K35" s="20">
        <v>0</v>
      </c>
      <c r="L35" s="21">
        <v>0</v>
      </c>
      <c r="M35" s="20">
        <v>0</v>
      </c>
      <c r="N35" s="21">
        <v>0</v>
      </c>
      <c r="O35" s="20">
        <v>0</v>
      </c>
      <c r="P35" s="21">
        <v>0</v>
      </c>
      <c r="Q35" s="20">
        <v>0</v>
      </c>
      <c r="R35" s="21">
        <v>0</v>
      </c>
      <c r="S35" s="20">
        <v>0</v>
      </c>
      <c r="T35" s="21">
        <v>0</v>
      </c>
      <c r="U35" s="20">
        <v>0</v>
      </c>
      <c r="V35" s="21">
        <v>0</v>
      </c>
      <c r="W35" s="20">
        <v>0</v>
      </c>
      <c r="X35" s="21">
        <v>0</v>
      </c>
      <c r="Y35" s="20">
        <v>0</v>
      </c>
      <c r="Z35" s="11"/>
      <c r="AA35" s="52">
        <f>SUM(B35:Y35)</f>
        <v>0</v>
      </c>
      <c r="AB35" s="3"/>
    </row>
    <row r="36" spans="1:28" ht="15.75" x14ac:dyDescent="0.25">
      <c r="A36" s="3"/>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
    </row>
    <row r="37" spans="1:28" ht="15.75" x14ac:dyDescent="0.25">
      <c r="A37" s="10" t="s">
        <v>18</v>
      </c>
      <c r="B37" s="51">
        <f>SUM(B31:B35)</f>
        <v>0</v>
      </c>
      <c r="C37" s="51">
        <f t="shared" ref="C37:H37" si="19">SUM(C31:C35)</f>
        <v>0</v>
      </c>
      <c r="D37" s="52">
        <f t="shared" si="19"/>
        <v>0</v>
      </c>
      <c r="E37" s="52">
        <f t="shared" si="19"/>
        <v>0</v>
      </c>
      <c r="F37" s="52">
        <f t="shared" si="19"/>
        <v>0</v>
      </c>
      <c r="G37" s="52">
        <f t="shared" si="19"/>
        <v>0</v>
      </c>
      <c r="H37" s="52">
        <f t="shared" si="19"/>
        <v>0</v>
      </c>
      <c r="I37" s="52">
        <f t="shared" ref="I37:Y37" si="20">SUM(I31:I35)</f>
        <v>0</v>
      </c>
      <c r="J37" s="52">
        <f t="shared" si="20"/>
        <v>0</v>
      </c>
      <c r="K37" s="52">
        <f t="shared" si="20"/>
        <v>0</v>
      </c>
      <c r="L37" s="52">
        <f t="shared" si="20"/>
        <v>0</v>
      </c>
      <c r="M37" s="52">
        <f t="shared" si="20"/>
        <v>0</v>
      </c>
      <c r="N37" s="52">
        <f t="shared" si="20"/>
        <v>0</v>
      </c>
      <c r="O37" s="52">
        <f t="shared" si="20"/>
        <v>0</v>
      </c>
      <c r="P37" s="52">
        <f t="shared" si="20"/>
        <v>0</v>
      </c>
      <c r="Q37" s="52">
        <f t="shared" si="20"/>
        <v>0</v>
      </c>
      <c r="R37" s="52">
        <f t="shared" si="20"/>
        <v>0</v>
      </c>
      <c r="S37" s="52">
        <f t="shared" si="20"/>
        <v>0</v>
      </c>
      <c r="T37" s="52">
        <f t="shared" si="20"/>
        <v>0</v>
      </c>
      <c r="U37" s="52">
        <f t="shared" si="20"/>
        <v>0</v>
      </c>
      <c r="V37" s="52">
        <f t="shared" si="20"/>
        <v>0</v>
      </c>
      <c r="W37" s="52">
        <f t="shared" si="20"/>
        <v>0</v>
      </c>
      <c r="X37" s="52">
        <f t="shared" si="20"/>
        <v>0</v>
      </c>
      <c r="Y37" s="52">
        <f t="shared" si="20"/>
        <v>0</v>
      </c>
      <c r="Z37" s="22"/>
      <c r="AA37" s="52">
        <f>SUM(AA31:AA35)</f>
        <v>0</v>
      </c>
      <c r="AB37" s="3"/>
    </row>
    <row r="38" spans="1:28" ht="15.75" x14ac:dyDescent="0.25">
      <c r="A38" s="3"/>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23"/>
      <c r="AB38" s="3"/>
    </row>
    <row r="39" spans="1:28" ht="15.75" x14ac:dyDescent="0.25">
      <c r="A39" s="10" t="s">
        <v>22</v>
      </c>
      <c r="B39" s="51">
        <f>SUM(B28-B37)</f>
        <v>0</v>
      </c>
      <c r="C39" s="51">
        <f t="shared" ref="C39:H39" si="21">SUM(C28-C37)</f>
        <v>0</v>
      </c>
      <c r="D39" s="52">
        <f t="shared" si="21"/>
        <v>0</v>
      </c>
      <c r="E39" s="52">
        <f t="shared" si="21"/>
        <v>0</v>
      </c>
      <c r="F39" s="52">
        <f t="shared" si="21"/>
        <v>0</v>
      </c>
      <c r="G39" s="52">
        <f t="shared" si="21"/>
        <v>0</v>
      </c>
      <c r="H39" s="52">
        <f t="shared" si="21"/>
        <v>0</v>
      </c>
      <c r="I39" s="52">
        <f t="shared" ref="I39:Y39" si="22">SUM(I28-I37)</f>
        <v>0</v>
      </c>
      <c r="J39" s="52">
        <f t="shared" si="22"/>
        <v>0</v>
      </c>
      <c r="K39" s="52">
        <f t="shared" si="22"/>
        <v>0</v>
      </c>
      <c r="L39" s="52">
        <f t="shared" si="22"/>
        <v>0</v>
      </c>
      <c r="M39" s="52">
        <f t="shared" si="22"/>
        <v>0</v>
      </c>
      <c r="N39" s="52">
        <f t="shared" si="22"/>
        <v>0</v>
      </c>
      <c r="O39" s="52">
        <f t="shared" si="22"/>
        <v>0</v>
      </c>
      <c r="P39" s="52">
        <f t="shared" si="22"/>
        <v>0</v>
      </c>
      <c r="Q39" s="52">
        <f t="shared" si="22"/>
        <v>0</v>
      </c>
      <c r="R39" s="52">
        <f t="shared" si="22"/>
        <v>0</v>
      </c>
      <c r="S39" s="52">
        <f t="shared" si="22"/>
        <v>0</v>
      </c>
      <c r="T39" s="52">
        <f t="shared" si="22"/>
        <v>0</v>
      </c>
      <c r="U39" s="52">
        <f t="shared" si="22"/>
        <v>0</v>
      </c>
      <c r="V39" s="52">
        <f t="shared" si="22"/>
        <v>0</v>
      </c>
      <c r="W39" s="52">
        <f t="shared" si="22"/>
        <v>0</v>
      </c>
      <c r="X39" s="52">
        <f t="shared" si="22"/>
        <v>0</v>
      </c>
      <c r="Y39" s="52">
        <f t="shared" si="22"/>
        <v>0</v>
      </c>
      <c r="Z39" s="22"/>
      <c r="AA39" s="52">
        <f>SUM(AA28-AA37)</f>
        <v>0</v>
      </c>
      <c r="AB39" s="3"/>
    </row>
    <row r="40" spans="1:28" ht="15.75" x14ac:dyDescent="0.25">
      <c r="A40" s="3"/>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23"/>
      <c r="AB40" s="3"/>
    </row>
    <row r="41" spans="1:28" ht="15.75" x14ac:dyDescent="0.25">
      <c r="A41" s="10" t="s">
        <v>23</v>
      </c>
      <c r="B41" s="51">
        <f>SUM($B$12-B39)</f>
        <v>0</v>
      </c>
      <c r="C41" s="51">
        <f>B41-C39</f>
        <v>0</v>
      </c>
      <c r="D41" s="51">
        <f t="shared" ref="D41:Y41" si="23">C41-D39</f>
        <v>0</v>
      </c>
      <c r="E41" s="51">
        <f t="shared" si="23"/>
        <v>0</v>
      </c>
      <c r="F41" s="51">
        <f t="shared" si="23"/>
        <v>0</v>
      </c>
      <c r="G41" s="51">
        <f t="shared" si="23"/>
        <v>0</v>
      </c>
      <c r="H41" s="51">
        <f t="shared" si="23"/>
        <v>0</v>
      </c>
      <c r="I41" s="51">
        <f t="shared" si="23"/>
        <v>0</v>
      </c>
      <c r="J41" s="51">
        <f t="shared" si="23"/>
        <v>0</v>
      </c>
      <c r="K41" s="51">
        <f t="shared" si="23"/>
        <v>0</v>
      </c>
      <c r="L41" s="51">
        <f t="shared" si="23"/>
        <v>0</v>
      </c>
      <c r="M41" s="51">
        <f t="shared" si="23"/>
        <v>0</v>
      </c>
      <c r="N41" s="51">
        <f t="shared" si="23"/>
        <v>0</v>
      </c>
      <c r="O41" s="51">
        <f t="shared" si="23"/>
        <v>0</v>
      </c>
      <c r="P41" s="51">
        <f t="shared" si="23"/>
        <v>0</v>
      </c>
      <c r="Q41" s="51">
        <f t="shared" si="23"/>
        <v>0</v>
      </c>
      <c r="R41" s="51">
        <f t="shared" si="23"/>
        <v>0</v>
      </c>
      <c r="S41" s="51">
        <f t="shared" si="23"/>
        <v>0</v>
      </c>
      <c r="T41" s="51">
        <f t="shared" si="23"/>
        <v>0</v>
      </c>
      <c r="U41" s="51">
        <f t="shared" si="23"/>
        <v>0</v>
      </c>
      <c r="V41" s="51">
        <f t="shared" si="23"/>
        <v>0</v>
      </c>
      <c r="W41" s="51">
        <f t="shared" si="23"/>
        <v>0</v>
      </c>
      <c r="X41" s="51">
        <f t="shared" si="23"/>
        <v>0</v>
      </c>
      <c r="Y41" s="51">
        <f t="shared" si="23"/>
        <v>0</v>
      </c>
      <c r="Z41" s="22"/>
      <c r="AA41" s="52">
        <f>Y41</f>
        <v>0</v>
      </c>
      <c r="AB41" s="3"/>
    </row>
    <row r="42" spans="1:28" ht="15.75" x14ac:dyDescent="0.25">
      <c r="A42" s="3"/>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23"/>
      <c r="AB42" s="3"/>
    </row>
    <row r="43" spans="1:28" ht="10.15" customHeight="1" x14ac:dyDescent="0.25">
      <c r="A43" s="3"/>
      <c r="B43" s="24"/>
      <c r="C43" s="25"/>
      <c r="D43" s="21"/>
      <c r="E43" s="20"/>
      <c r="F43" s="21"/>
      <c r="G43" s="25"/>
      <c r="H43" s="21"/>
      <c r="I43" s="20"/>
      <c r="J43" s="24"/>
      <c r="K43" s="25"/>
      <c r="L43" s="21"/>
      <c r="M43" s="20"/>
      <c r="N43" s="21"/>
      <c r="O43" s="25"/>
      <c r="P43" s="21"/>
      <c r="Q43" s="20"/>
      <c r="R43" s="24"/>
      <c r="S43" s="25"/>
      <c r="T43" s="21"/>
      <c r="U43" s="20"/>
      <c r="V43" s="21"/>
      <c r="W43" s="25"/>
      <c r="X43" s="21"/>
      <c r="Y43" s="20"/>
      <c r="Z43" s="11"/>
      <c r="AA43" s="26"/>
      <c r="AB43" s="3"/>
    </row>
    <row r="44" spans="1:28" ht="17.25" x14ac:dyDescent="0.35">
      <c r="A44" s="8" t="s">
        <v>44</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27"/>
      <c r="AB44" s="3"/>
    </row>
    <row r="45" spans="1:28" ht="15.75" x14ac:dyDescent="0.25">
      <c r="A45" s="6" t="s">
        <v>32</v>
      </c>
      <c r="B45" s="28"/>
      <c r="C45" s="29"/>
      <c r="D45" s="28"/>
      <c r="E45" s="29"/>
      <c r="F45" s="28"/>
      <c r="G45" s="29"/>
      <c r="H45" s="28"/>
      <c r="I45" s="29"/>
      <c r="J45" s="28"/>
      <c r="K45" s="29"/>
      <c r="L45" s="28"/>
      <c r="M45" s="29"/>
      <c r="N45" s="28"/>
      <c r="O45" s="29"/>
      <c r="P45" s="28"/>
      <c r="Q45" s="29"/>
      <c r="R45" s="28"/>
      <c r="S45" s="29"/>
      <c r="T45" s="28"/>
      <c r="U45" s="29"/>
      <c r="V45" s="28"/>
      <c r="W45" s="29"/>
      <c r="X45" s="28"/>
      <c r="Y45" s="29"/>
      <c r="Z45" s="30"/>
      <c r="AA45" s="53">
        <f>+SUM(B45:Y45)/24</f>
        <v>0</v>
      </c>
      <c r="AB45" s="3"/>
    </row>
    <row r="46" spans="1:28" ht="11.45" customHeight="1" x14ac:dyDescent="0.25">
      <c r="A46" s="3"/>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39" t="s">
        <v>45</v>
      </c>
      <c r="AB46" s="3"/>
    </row>
    <row r="47" spans="1:28" ht="15.75" x14ac:dyDescent="0.25">
      <c r="A47" s="8" t="s">
        <v>43</v>
      </c>
      <c r="B47" s="31" t="s">
        <v>176</v>
      </c>
      <c r="C47" s="11"/>
      <c r="D47" s="11"/>
      <c r="E47" s="11"/>
      <c r="F47" s="11"/>
      <c r="G47" s="11"/>
      <c r="H47" s="11"/>
      <c r="I47" s="11"/>
      <c r="J47" s="31"/>
      <c r="K47" s="11"/>
      <c r="L47" s="11"/>
      <c r="M47" s="11"/>
      <c r="N47" s="11"/>
      <c r="O47" s="11"/>
      <c r="P47" s="11"/>
      <c r="Q47" s="11"/>
      <c r="R47" s="31"/>
      <c r="S47" s="11"/>
      <c r="T47" s="11"/>
      <c r="U47" s="11"/>
      <c r="V47" s="11"/>
      <c r="W47" s="11"/>
      <c r="X47" s="11"/>
      <c r="Y47" s="11"/>
      <c r="Z47" s="11"/>
      <c r="AA47" s="23"/>
      <c r="AB47" s="3"/>
    </row>
    <row r="48" spans="1:28" ht="15.75" x14ac:dyDescent="0.25">
      <c r="A48" s="6" t="s">
        <v>24</v>
      </c>
      <c r="B48" s="26" t="e">
        <f t="shared" ref="B48:I48" si="24">SUM(B20,B21,B22,B31,B33,B34,B35)/SUM(B28,B37)</f>
        <v>#DIV/0!</v>
      </c>
      <c r="C48" s="32" t="e">
        <f t="shared" si="24"/>
        <v>#DIV/0!</v>
      </c>
      <c r="D48" s="26" t="e">
        <f t="shared" si="24"/>
        <v>#DIV/0!</v>
      </c>
      <c r="E48" s="32" t="e">
        <f t="shared" si="24"/>
        <v>#DIV/0!</v>
      </c>
      <c r="F48" s="26" t="e">
        <f t="shared" si="24"/>
        <v>#DIV/0!</v>
      </c>
      <c r="G48" s="32" t="e">
        <f t="shared" si="24"/>
        <v>#DIV/0!</v>
      </c>
      <c r="H48" s="26" t="e">
        <f t="shared" si="24"/>
        <v>#DIV/0!</v>
      </c>
      <c r="I48" s="32" t="e">
        <f t="shared" si="24"/>
        <v>#DIV/0!</v>
      </c>
      <c r="J48" s="26" t="e">
        <f t="shared" ref="J48:Q48" si="25">SUM(J20,J21,J22,J31,J33,J34,J35)/SUM(J28,J37)</f>
        <v>#DIV/0!</v>
      </c>
      <c r="K48" s="32" t="e">
        <f t="shared" si="25"/>
        <v>#DIV/0!</v>
      </c>
      <c r="L48" s="26" t="e">
        <f t="shared" si="25"/>
        <v>#DIV/0!</v>
      </c>
      <c r="M48" s="32" t="e">
        <f t="shared" si="25"/>
        <v>#DIV/0!</v>
      </c>
      <c r="N48" s="26" t="e">
        <f t="shared" si="25"/>
        <v>#DIV/0!</v>
      </c>
      <c r="O48" s="32" t="e">
        <f t="shared" si="25"/>
        <v>#DIV/0!</v>
      </c>
      <c r="P48" s="26" t="e">
        <f t="shared" si="25"/>
        <v>#DIV/0!</v>
      </c>
      <c r="Q48" s="32" t="e">
        <f t="shared" si="25"/>
        <v>#DIV/0!</v>
      </c>
      <c r="R48" s="26" t="e">
        <f t="shared" ref="R48:Y48" si="26">SUM(R20,R21,R22,R31,R33,R34,R35)/SUM(R28,R37)</f>
        <v>#DIV/0!</v>
      </c>
      <c r="S48" s="32" t="e">
        <f t="shared" si="26"/>
        <v>#DIV/0!</v>
      </c>
      <c r="T48" s="26" t="e">
        <f t="shared" si="26"/>
        <v>#DIV/0!</v>
      </c>
      <c r="U48" s="32" t="e">
        <f t="shared" si="26"/>
        <v>#DIV/0!</v>
      </c>
      <c r="V48" s="26" t="e">
        <f t="shared" si="26"/>
        <v>#DIV/0!</v>
      </c>
      <c r="W48" s="32" t="e">
        <f t="shared" si="26"/>
        <v>#DIV/0!</v>
      </c>
      <c r="X48" s="26" t="e">
        <f t="shared" si="26"/>
        <v>#DIV/0!</v>
      </c>
      <c r="Y48" s="32" t="e">
        <f t="shared" si="26"/>
        <v>#DIV/0!</v>
      </c>
      <c r="Z48" s="33"/>
      <c r="AA48" s="26" t="e">
        <f>SUM(AA20,AA21,AA22,AA31,AA33,AA34,AA35)/SUM(AA28,AA37)</f>
        <v>#DIV/0!</v>
      </c>
      <c r="AB48" s="3"/>
    </row>
    <row r="49" spans="1:28" ht="15.75" x14ac:dyDescent="0.25">
      <c r="A49" s="6" t="s">
        <v>25</v>
      </c>
      <c r="B49" s="26" t="e">
        <f t="shared" ref="B49:I49" si="27">SUM(B24,B25,B26)/SUM(B28,B37)</f>
        <v>#DIV/0!</v>
      </c>
      <c r="C49" s="32" t="e">
        <f t="shared" si="27"/>
        <v>#DIV/0!</v>
      </c>
      <c r="D49" s="26" t="e">
        <f t="shared" si="27"/>
        <v>#DIV/0!</v>
      </c>
      <c r="E49" s="32" t="e">
        <f t="shared" si="27"/>
        <v>#DIV/0!</v>
      </c>
      <c r="F49" s="26" t="e">
        <f t="shared" si="27"/>
        <v>#DIV/0!</v>
      </c>
      <c r="G49" s="32" t="e">
        <f t="shared" si="27"/>
        <v>#DIV/0!</v>
      </c>
      <c r="H49" s="26" t="e">
        <f t="shared" si="27"/>
        <v>#DIV/0!</v>
      </c>
      <c r="I49" s="32" t="e">
        <f t="shared" si="27"/>
        <v>#DIV/0!</v>
      </c>
      <c r="J49" s="26" t="e">
        <f t="shared" ref="J49:Q49" si="28">SUM(J24,J25,J26)/SUM(J28,J37)</f>
        <v>#DIV/0!</v>
      </c>
      <c r="K49" s="32" t="e">
        <f t="shared" si="28"/>
        <v>#DIV/0!</v>
      </c>
      <c r="L49" s="26" t="e">
        <f t="shared" si="28"/>
        <v>#DIV/0!</v>
      </c>
      <c r="M49" s="32" t="e">
        <f t="shared" si="28"/>
        <v>#DIV/0!</v>
      </c>
      <c r="N49" s="26" t="e">
        <f t="shared" si="28"/>
        <v>#DIV/0!</v>
      </c>
      <c r="O49" s="32" t="e">
        <f t="shared" si="28"/>
        <v>#DIV/0!</v>
      </c>
      <c r="P49" s="26" t="e">
        <f t="shared" si="28"/>
        <v>#DIV/0!</v>
      </c>
      <c r="Q49" s="32" t="e">
        <f t="shared" si="28"/>
        <v>#DIV/0!</v>
      </c>
      <c r="R49" s="26" t="e">
        <f t="shared" ref="R49:Y49" si="29">SUM(R24,R25,R26)/SUM(R28,R37)</f>
        <v>#DIV/0!</v>
      </c>
      <c r="S49" s="32" t="e">
        <f t="shared" si="29"/>
        <v>#DIV/0!</v>
      </c>
      <c r="T49" s="26" t="e">
        <f t="shared" si="29"/>
        <v>#DIV/0!</v>
      </c>
      <c r="U49" s="32" t="e">
        <f t="shared" si="29"/>
        <v>#DIV/0!</v>
      </c>
      <c r="V49" s="26" t="e">
        <f t="shared" si="29"/>
        <v>#DIV/0!</v>
      </c>
      <c r="W49" s="32" t="e">
        <f t="shared" si="29"/>
        <v>#DIV/0!</v>
      </c>
      <c r="X49" s="26" t="e">
        <f t="shared" si="29"/>
        <v>#DIV/0!</v>
      </c>
      <c r="Y49" s="32" t="e">
        <f t="shared" si="29"/>
        <v>#DIV/0!</v>
      </c>
      <c r="Z49" s="11"/>
      <c r="AA49" s="26" t="e">
        <f>SUM(AA24,AA25,AA26)/SUM(AA28,AA37)</f>
        <v>#DIV/0!</v>
      </c>
      <c r="AB49" s="3"/>
    </row>
    <row r="50" spans="1:28" s="60" customFormat="1" ht="15.75" x14ac:dyDescent="0.25">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8"/>
      <c r="AA50" s="57"/>
      <c r="AB50" s="59"/>
    </row>
    <row r="51" spans="1:28" ht="15.75" x14ac:dyDescent="0.25">
      <c r="A51" s="7" t="s">
        <v>58</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3"/>
    </row>
    <row r="52" spans="1:28" ht="15.75" x14ac:dyDescent="0.25">
      <c r="A52" s="7" t="s">
        <v>60</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3"/>
    </row>
    <row r="53" spans="1:28" ht="15.75" x14ac:dyDescent="0.25">
      <c r="A53" s="7"/>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3"/>
    </row>
    <row r="54" spans="1:28" ht="15.75" x14ac:dyDescent="0.25">
      <c r="A54" s="7" t="s">
        <v>54</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3"/>
    </row>
    <row r="55" spans="1:28" ht="15.75" x14ac:dyDescent="0.25">
      <c r="A55" s="5"/>
      <c r="B55" s="7" t="s">
        <v>26</v>
      </c>
      <c r="C55" s="11"/>
      <c r="D55" s="11"/>
      <c r="E55" s="11"/>
      <c r="F55" s="11"/>
      <c r="G55" s="11"/>
      <c r="H55" s="11"/>
      <c r="I55" s="11"/>
      <c r="J55" s="7"/>
      <c r="K55" s="11"/>
      <c r="L55" s="11"/>
      <c r="M55" s="11"/>
      <c r="N55" s="11"/>
      <c r="O55" s="11"/>
      <c r="P55" s="11"/>
      <c r="Q55" s="11"/>
      <c r="R55" s="7"/>
      <c r="S55" s="11"/>
      <c r="T55" s="11"/>
      <c r="U55" s="11"/>
      <c r="V55" s="11"/>
      <c r="W55" s="11"/>
      <c r="X55" s="11"/>
      <c r="Y55" s="11"/>
      <c r="Z55" s="11"/>
      <c r="AA55" s="11"/>
      <c r="AB55" s="3"/>
    </row>
    <row r="56" spans="1:28" ht="15.75" x14ac:dyDescent="0.25">
      <c r="A56" s="5"/>
      <c r="B56" s="7" t="s">
        <v>27</v>
      </c>
      <c r="C56" s="11"/>
      <c r="D56" s="11"/>
      <c r="E56" s="11"/>
      <c r="F56" s="11"/>
      <c r="G56" s="11"/>
      <c r="H56" s="11"/>
      <c r="I56" s="11"/>
      <c r="J56" s="7"/>
      <c r="K56" s="11"/>
      <c r="L56" s="11"/>
      <c r="M56" s="11"/>
      <c r="N56" s="11"/>
      <c r="O56" s="11"/>
      <c r="P56" s="11"/>
      <c r="Q56" s="11"/>
      <c r="R56" s="7"/>
      <c r="S56" s="11"/>
      <c r="T56" s="11"/>
      <c r="U56" s="11"/>
      <c r="V56" s="11"/>
      <c r="W56" s="11"/>
      <c r="X56" s="11"/>
      <c r="Y56" s="11"/>
      <c r="Z56" s="11"/>
      <c r="AA56" s="11"/>
      <c r="AB56" s="3"/>
    </row>
    <row r="57" spans="1:28" ht="15.75" x14ac:dyDescent="0.25">
      <c r="A57" s="5"/>
      <c r="B57" s="7"/>
      <c r="C57" s="11"/>
      <c r="D57" s="11"/>
      <c r="E57" s="11"/>
      <c r="F57" s="11"/>
      <c r="G57" s="11"/>
      <c r="H57" s="11"/>
      <c r="I57" s="11"/>
      <c r="J57" s="7"/>
      <c r="K57" s="11"/>
      <c r="L57" s="11"/>
      <c r="M57" s="11"/>
      <c r="N57" s="11"/>
      <c r="O57" s="11"/>
      <c r="P57" s="11"/>
      <c r="Q57" s="11"/>
      <c r="R57" s="7"/>
      <c r="S57" s="11"/>
      <c r="T57" s="11"/>
      <c r="U57" s="11"/>
      <c r="V57" s="11"/>
      <c r="W57" s="11"/>
      <c r="X57" s="11"/>
      <c r="Y57" s="11"/>
      <c r="Z57" s="11"/>
      <c r="AA57" s="11"/>
      <c r="AB57" s="3"/>
    </row>
    <row r="58" spans="1:28" ht="15.75" x14ac:dyDescent="0.25">
      <c r="A58" s="7" t="s">
        <v>55</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3"/>
    </row>
    <row r="59" spans="1:28" ht="11.45" customHeight="1" x14ac:dyDescent="0.25">
      <c r="A59" s="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3"/>
    </row>
    <row r="60" spans="1:28" ht="15.75" x14ac:dyDescent="0.25">
      <c r="A60" s="7" t="s">
        <v>56</v>
      </c>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3"/>
    </row>
    <row r="61" spans="1:28" ht="11.45" customHeight="1" x14ac:dyDescent="0.25">
      <c r="A61" s="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3"/>
    </row>
    <row r="62" spans="1:28" ht="15.75" x14ac:dyDescent="0.25">
      <c r="A62" s="7" t="s">
        <v>57</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3"/>
    </row>
    <row r="63" spans="1:28" ht="11.45" customHeight="1" x14ac:dyDescent="0.25">
      <c r="A63" s="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3"/>
    </row>
    <row r="64" spans="1:28" ht="15.75" x14ac:dyDescent="0.25">
      <c r="A64" s="7" t="s">
        <v>64</v>
      </c>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3"/>
    </row>
    <row r="65" spans="1:28" ht="15.75" x14ac:dyDescent="0.25">
      <c r="A65" s="3"/>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3"/>
    </row>
    <row r="66" spans="1:28" ht="15.75" x14ac:dyDescent="0.25">
      <c r="A66" s="3"/>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3"/>
    </row>
    <row r="67" spans="1:28" ht="15.75" x14ac:dyDescent="0.25">
      <c r="A67" s="3"/>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3"/>
    </row>
    <row r="68" spans="1:28" ht="15.75" x14ac:dyDescent="0.25">
      <c r="A68" s="3"/>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3"/>
    </row>
    <row r="69" spans="1:28" ht="15.75" x14ac:dyDescent="0.25">
      <c r="A69" s="3"/>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3"/>
    </row>
    <row r="70" spans="1:28" ht="15.75" x14ac:dyDescent="0.25">
      <c r="A70" s="3"/>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3"/>
    </row>
    <row r="71" spans="1:28" ht="15.75" x14ac:dyDescent="0.25">
      <c r="A71" s="3"/>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3"/>
    </row>
    <row r="72" spans="1:28" ht="15.75" x14ac:dyDescent="0.25">
      <c r="A72" s="3"/>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3"/>
    </row>
    <row r="73" spans="1:28" ht="15.75" x14ac:dyDescent="0.25">
      <c r="A73" s="3"/>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3"/>
    </row>
    <row r="74" spans="1:28" ht="15.75" x14ac:dyDescent="0.25">
      <c r="A74" s="3"/>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3"/>
    </row>
    <row r="75" spans="1:28" ht="15.75" x14ac:dyDescent="0.25">
      <c r="A75" s="3"/>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3"/>
    </row>
    <row r="76" spans="1:28" ht="15.75" x14ac:dyDescent="0.25">
      <c r="A76" s="3"/>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3"/>
    </row>
    <row r="77" spans="1:28" ht="15.75" x14ac:dyDescent="0.25">
      <c r="A77" s="3"/>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3"/>
    </row>
    <row r="78" spans="1:28" ht="15.75" x14ac:dyDescent="0.25">
      <c r="A78" s="3"/>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3"/>
    </row>
    <row r="79" spans="1:28" ht="15.75" x14ac:dyDescent="0.25">
      <c r="A79" s="3"/>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3"/>
    </row>
    <row r="80" spans="1:28" ht="15.75" x14ac:dyDescent="0.25">
      <c r="A80" s="3"/>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3"/>
    </row>
    <row r="81" spans="1:28" ht="15.75" x14ac:dyDescent="0.25">
      <c r="A81" s="3"/>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3"/>
    </row>
    <row r="82" spans="1:28" ht="15.75" x14ac:dyDescent="0.25">
      <c r="A82" s="3"/>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row>
    <row r="83" spans="1:28" ht="15.75" x14ac:dyDescent="0.25">
      <c r="A83" s="3"/>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row>
    <row r="84" spans="1:28" ht="15.75" x14ac:dyDescent="0.25">
      <c r="A84" s="3"/>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3"/>
    </row>
    <row r="85" spans="1:28" ht="15.75" x14ac:dyDescent="0.25">
      <c r="A85" s="3"/>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3"/>
    </row>
    <row r="86" spans="1:28" ht="15.75" x14ac:dyDescent="0.25">
      <c r="A86" s="3"/>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3"/>
    </row>
    <row r="87" spans="1:28" ht="15.75" x14ac:dyDescent="0.25">
      <c r="A87" s="3"/>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3"/>
    </row>
    <row r="88" spans="1:28" ht="15.75" x14ac:dyDescent="0.25">
      <c r="A88" s="3"/>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3"/>
    </row>
    <row r="89" spans="1:28" ht="15.75" x14ac:dyDescent="0.25">
      <c r="A89" s="3"/>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3"/>
    </row>
    <row r="90" spans="1:28" ht="15.75" x14ac:dyDescent="0.25">
      <c r="A90" s="3"/>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3"/>
    </row>
  </sheetData>
  <mergeCells count="7">
    <mergeCell ref="A10:AB10"/>
    <mergeCell ref="B12:C12"/>
    <mergeCell ref="B13:C13"/>
    <mergeCell ref="J12:K12"/>
    <mergeCell ref="J13:K13"/>
    <mergeCell ref="R12:S12"/>
    <mergeCell ref="R13:S13"/>
  </mergeCells>
  <hyperlinks>
    <hyperlink ref="G6" r:id="rId1" xr:uid="{41F0F503-C571-46DB-9BBB-3B3E561AE013}"/>
  </hyperlinks>
  <pageMargins left="0.7" right="0.7" top="0.75" bottom="0.75" header="0.3" footer="0.3"/>
  <pageSetup scale="43" orientation="landscape" r:id="rId2"/>
  <rowBreaks count="1" manualBreakCount="1">
    <brk id="5" max="16383" man="1"/>
  </rowBreaks>
  <colBreaks count="1" manualBreakCount="1">
    <brk id="4"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FA262-1A65-434D-9FFD-402877321F88}">
  <sheetPr>
    <pageSetUpPr fitToPage="1"/>
  </sheetPr>
  <dimension ref="A1:H69"/>
  <sheetViews>
    <sheetView showGridLines="0" zoomScaleNormal="100" workbookViewId="0">
      <selection activeCell="E19" sqref="E19"/>
    </sheetView>
  </sheetViews>
  <sheetFormatPr defaultRowHeight="15" x14ac:dyDescent="0.25"/>
  <cols>
    <col min="2" max="2" width="81.42578125" customWidth="1"/>
    <col min="3" max="3" width="23.7109375" customWidth="1"/>
    <col min="4" max="4" width="6.85546875" customWidth="1"/>
    <col min="5" max="5" width="23.7109375" customWidth="1"/>
    <col min="6" max="6" width="4.42578125" customWidth="1"/>
    <col min="7" max="7" width="14.5703125" bestFit="1" customWidth="1"/>
  </cols>
  <sheetData>
    <row r="1" spans="1:8" x14ac:dyDescent="0.25">
      <c r="A1" s="140"/>
      <c r="B1" s="140"/>
    </row>
    <row r="2" spans="1:8" x14ac:dyDescent="0.25">
      <c r="A2" s="140"/>
      <c r="B2" s="140"/>
      <c r="E2" s="60"/>
    </row>
    <row r="3" spans="1:8" x14ac:dyDescent="0.25">
      <c r="A3" s="140"/>
      <c r="B3" s="140"/>
      <c r="C3" t="s">
        <v>0</v>
      </c>
      <c r="E3" s="60"/>
    </row>
    <row r="4" spans="1:8" x14ac:dyDescent="0.25">
      <c r="A4" s="140"/>
      <c r="B4" s="140"/>
      <c r="C4" t="s">
        <v>1</v>
      </c>
      <c r="E4" s="60"/>
    </row>
    <row r="5" spans="1:8" x14ac:dyDescent="0.25">
      <c r="A5" s="140"/>
      <c r="B5" s="140"/>
      <c r="C5" t="s">
        <v>2</v>
      </c>
      <c r="E5" s="60"/>
    </row>
    <row r="6" spans="1:8" x14ac:dyDescent="0.25">
      <c r="A6" s="140"/>
      <c r="B6" s="140"/>
      <c r="C6" s="2" t="s">
        <v>3</v>
      </c>
      <c r="E6" s="116"/>
    </row>
    <row r="7" spans="1:8" x14ac:dyDescent="0.25">
      <c r="B7" s="1"/>
      <c r="E7" s="60"/>
    </row>
    <row r="8" spans="1:8" x14ac:dyDescent="0.25">
      <c r="B8" s="1"/>
      <c r="C8" s="88" t="s">
        <v>51</v>
      </c>
      <c r="E8" s="117"/>
    </row>
    <row r="9" spans="1:8" s="13" customFormat="1" thickBot="1" x14ac:dyDescent="0.25">
      <c r="B9" s="12"/>
      <c r="E9" s="34"/>
    </row>
    <row r="10" spans="1:8" s="13" customFormat="1" ht="16.149999999999999" customHeight="1" thickBot="1" x14ac:dyDescent="0.25">
      <c r="A10" s="141" t="s">
        <v>153</v>
      </c>
      <c r="B10" s="142"/>
      <c r="C10" s="142"/>
      <c r="D10" s="142"/>
      <c r="E10" s="142"/>
      <c r="F10" s="142"/>
      <c r="G10" s="142"/>
      <c r="H10" s="143"/>
    </row>
    <row r="11" spans="1:8" s="13" customFormat="1" ht="14.25" x14ac:dyDescent="0.2"/>
    <row r="12" spans="1:8" s="13" customFormat="1" thickBot="1" x14ac:dyDescent="0.25">
      <c r="C12" s="118" t="s">
        <v>173</v>
      </c>
      <c r="E12" s="118" t="s">
        <v>174</v>
      </c>
    </row>
    <row r="13" spans="1:8" s="13" customFormat="1" ht="15.75" thickBot="1" x14ac:dyDescent="0.25">
      <c r="A13" s="9" t="s">
        <v>35</v>
      </c>
      <c r="C13" s="62">
        <f>+'PPP Funds Use Tracking (8)'!K39</f>
        <v>0</v>
      </c>
      <c r="E13" s="62">
        <f>+'PPP Funds Use Tracking (24)'!AA39</f>
        <v>0</v>
      </c>
    </row>
    <row r="14" spans="1:8" s="13" customFormat="1" ht="14.25" x14ac:dyDescent="0.2">
      <c r="C14" s="34"/>
      <c r="E14" s="34"/>
    </row>
    <row r="15" spans="1:8" s="13" customFormat="1" x14ac:dyDescent="0.2">
      <c r="A15" s="8" t="s">
        <v>101</v>
      </c>
      <c r="C15" s="34"/>
      <c r="E15" s="34"/>
    </row>
    <row r="16" spans="1:8" s="13" customFormat="1" ht="10.15" customHeight="1" x14ac:dyDescent="0.2">
      <c r="B16" s="8"/>
      <c r="C16" s="34"/>
      <c r="E16" s="34"/>
    </row>
    <row r="17" spans="1:7" s="13" customFormat="1" x14ac:dyDescent="0.2">
      <c r="A17" s="45" t="s">
        <v>102</v>
      </c>
      <c r="B17" s="6" t="s">
        <v>137</v>
      </c>
      <c r="C17" s="67">
        <f>+'PPP Schedule A'!C41</f>
        <v>0</v>
      </c>
      <c r="E17" s="67">
        <f>+'PPP Schedule A'!C41</f>
        <v>0</v>
      </c>
    </row>
    <row r="18" spans="1:7" s="13" customFormat="1" x14ac:dyDescent="0.2">
      <c r="A18" s="45" t="s">
        <v>138</v>
      </c>
      <c r="B18" s="6" t="s">
        <v>139</v>
      </c>
      <c r="C18" s="67">
        <f>+'PPP Funds Use Tracking (8)'!K25</f>
        <v>0</v>
      </c>
      <c r="E18" s="67">
        <f>+'PPP Funds Use Tracking (24)'!AA25</f>
        <v>0</v>
      </c>
    </row>
    <row r="19" spans="1:7" s="13" customFormat="1" x14ac:dyDescent="0.2">
      <c r="A19" s="45" t="s">
        <v>108</v>
      </c>
      <c r="B19" s="6" t="s">
        <v>140</v>
      </c>
      <c r="C19" s="67">
        <f>+'PPP Funds Use Tracking (8)'!K24</f>
        <v>0</v>
      </c>
      <c r="E19" s="67">
        <f>+'PPP Funds Use Tracking (24)'!AA24</f>
        <v>0</v>
      </c>
    </row>
    <row r="20" spans="1:7" s="13" customFormat="1" x14ac:dyDescent="0.2">
      <c r="A20" s="45" t="s">
        <v>115</v>
      </c>
      <c r="B20" s="6" t="s">
        <v>141</v>
      </c>
      <c r="C20" s="67">
        <f>+'PPP Funds Use Tracking (8)'!K26</f>
        <v>0</v>
      </c>
      <c r="E20" s="67">
        <f>+'PPP Funds Use Tracking (24)'!AA26</f>
        <v>0</v>
      </c>
    </row>
    <row r="21" spans="1:7" s="13" customFormat="1" x14ac:dyDescent="0.2">
      <c r="A21" s="45"/>
      <c r="B21" s="6"/>
      <c r="C21" s="103"/>
      <c r="E21" s="103"/>
    </row>
    <row r="22" spans="1:7" s="13" customFormat="1" x14ac:dyDescent="0.2">
      <c r="A22" s="8" t="s">
        <v>142</v>
      </c>
      <c r="C22" s="34"/>
      <c r="E22" s="34"/>
    </row>
    <row r="23" spans="1:7" s="13" customFormat="1" x14ac:dyDescent="0.2">
      <c r="A23" s="45" t="s">
        <v>114</v>
      </c>
      <c r="B23" s="6" t="s">
        <v>143</v>
      </c>
      <c r="C23" s="104">
        <f>+'PPP Schedule A'!C16</f>
        <v>0</v>
      </c>
      <c r="E23" s="104">
        <f>+'PPP Schedule A'!C16</f>
        <v>0</v>
      </c>
    </row>
    <row r="24" spans="1:7" s="13" customFormat="1" x14ac:dyDescent="0.2">
      <c r="A24" s="45" t="s">
        <v>119</v>
      </c>
      <c r="B24" s="6" t="s">
        <v>144</v>
      </c>
      <c r="C24" s="65">
        <f>+C17+C18+C19+C20-C23</f>
        <v>0</v>
      </c>
      <c r="E24" s="65">
        <f>+E17+E18+E19+E20-E23</f>
        <v>0</v>
      </c>
    </row>
    <row r="25" spans="1:7" s="13" customFormat="1" x14ac:dyDescent="0.2">
      <c r="A25" s="45" t="s">
        <v>120</v>
      </c>
      <c r="B25" s="6" t="s">
        <v>145</v>
      </c>
      <c r="C25" s="97">
        <f>+'PPP Schedule A'!C52</f>
        <v>0</v>
      </c>
      <c r="E25" s="97">
        <f>+'PPP Schedule A'!C52</f>
        <v>0</v>
      </c>
    </row>
    <row r="26" spans="1:7" s="13" customFormat="1" x14ac:dyDescent="0.2">
      <c r="A26" s="45"/>
      <c r="B26" s="6"/>
      <c r="C26" s="101"/>
      <c r="E26" s="101"/>
    </row>
    <row r="27" spans="1:7" s="13" customFormat="1" x14ac:dyDescent="0.2">
      <c r="A27" s="8" t="s">
        <v>146</v>
      </c>
      <c r="C27" s="34"/>
      <c r="E27" s="34"/>
    </row>
    <row r="28" spans="1:7" s="13" customFormat="1" x14ac:dyDescent="0.2">
      <c r="A28" s="45" t="s">
        <v>121</v>
      </c>
      <c r="B28" s="6" t="s">
        <v>148</v>
      </c>
      <c r="C28" s="104">
        <f>+C24*C25</f>
        <v>0</v>
      </c>
      <c r="E28" s="104">
        <f>+E24*E25</f>
        <v>0</v>
      </c>
    </row>
    <row r="29" spans="1:7" s="13" customFormat="1" x14ac:dyDescent="0.2">
      <c r="A29" s="45" t="s">
        <v>147</v>
      </c>
      <c r="B29" s="6" t="s">
        <v>46</v>
      </c>
      <c r="C29" s="65">
        <f>+'PPP Funds Use Tracking (8)'!B12</f>
        <v>0</v>
      </c>
      <c r="E29" s="65">
        <f>+'PPP Funds Use Tracking (8)'!B12</f>
        <v>0</v>
      </c>
    </row>
    <row r="30" spans="1:7" s="13" customFormat="1" x14ac:dyDescent="0.2">
      <c r="A30" s="45" t="s">
        <v>127</v>
      </c>
      <c r="B30" s="6" t="s">
        <v>156</v>
      </c>
      <c r="C30" s="65">
        <f>+C17/0.6</f>
        <v>0</v>
      </c>
      <c r="E30" s="65">
        <f>+E17/0.6</f>
        <v>0</v>
      </c>
      <c r="G30" s="119"/>
    </row>
    <row r="31" spans="1:7" s="13" customFormat="1" x14ac:dyDescent="0.2">
      <c r="B31" s="106"/>
      <c r="C31" s="107"/>
      <c r="D31" s="105"/>
      <c r="E31" s="107"/>
    </row>
    <row r="32" spans="1:7" s="13" customFormat="1" x14ac:dyDescent="0.2">
      <c r="A32" s="8" t="s">
        <v>149</v>
      </c>
      <c r="C32" s="79"/>
      <c r="E32" s="79"/>
    </row>
    <row r="33" spans="1:5" s="13" customFormat="1" x14ac:dyDescent="0.2">
      <c r="A33" s="45" t="s">
        <v>132</v>
      </c>
      <c r="B33" s="6" t="s">
        <v>150</v>
      </c>
      <c r="C33" s="104">
        <f>+MIN(C28,C29,C30)</f>
        <v>0</v>
      </c>
      <c r="E33" s="104">
        <f>+MIN(E28,E29,E30)</f>
        <v>0</v>
      </c>
    </row>
    <row r="34" spans="1:5" s="13" customFormat="1" ht="14.25" x14ac:dyDescent="0.2"/>
    <row r="35" spans="1:5" s="13" customFormat="1" ht="14.25" x14ac:dyDescent="0.2"/>
    <row r="36" spans="1:5" s="13" customFormat="1" ht="14.25" x14ac:dyDescent="0.2"/>
    <row r="37" spans="1:5" s="13" customFormat="1" ht="14.25" x14ac:dyDescent="0.2"/>
    <row r="38" spans="1:5" s="13" customFormat="1" ht="14.25" x14ac:dyDescent="0.2"/>
    <row r="39" spans="1:5" s="13" customFormat="1" ht="14.25" x14ac:dyDescent="0.2"/>
    <row r="40" spans="1:5" s="13" customFormat="1" ht="14.25" x14ac:dyDescent="0.2"/>
    <row r="41" spans="1:5" s="13" customFormat="1" ht="14.25" x14ac:dyDescent="0.2"/>
    <row r="42" spans="1:5" s="13" customFormat="1" ht="14.25" x14ac:dyDescent="0.2"/>
    <row r="43" spans="1:5" s="13" customFormat="1" ht="14.25" x14ac:dyDescent="0.2"/>
    <row r="44" spans="1:5" s="13" customFormat="1" ht="14.25" x14ac:dyDescent="0.2"/>
    <row r="45" spans="1:5" s="13" customFormat="1" ht="14.25" x14ac:dyDescent="0.2"/>
    <row r="46" spans="1:5" s="13" customFormat="1" ht="14.25" x14ac:dyDescent="0.2"/>
    <row r="47" spans="1:5" s="13" customFormat="1" ht="14.25" x14ac:dyDescent="0.2"/>
    <row r="48" spans="1:5" s="13" customFormat="1" ht="14.25" x14ac:dyDescent="0.2"/>
    <row r="49" s="13" customFormat="1" ht="14.25" x14ac:dyDescent="0.2"/>
    <row r="50" s="13" customFormat="1" ht="14.25" x14ac:dyDescent="0.2"/>
    <row r="51" s="13" customFormat="1" ht="14.25" x14ac:dyDescent="0.2"/>
    <row r="52" s="13" customFormat="1" ht="14.25" x14ac:dyDescent="0.2"/>
    <row r="53" s="13" customFormat="1" ht="14.25" x14ac:dyDescent="0.2"/>
    <row r="54" s="13" customFormat="1" ht="14.25" x14ac:dyDescent="0.2"/>
    <row r="55" s="13" customFormat="1" ht="14.25" x14ac:dyDescent="0.2"/>
    <row r="56" s="13" customFormat="1" ht="14.25" x14ac:dyDescent="0.2"/>
    <row r="57" s="13" customFormat="1" ht="14.25" x14ac:dyDescent="0.2"/>
    <row r="58" s="13" customFormat="1" ht="14.25" x14ac:dyDescent="0.2"/>
    <row r="59" s="13" customFormat="1" ht="14.25" x14ac:dyDescent="0.2"/>
    <row r="60" s="13" customFormat="1" ht="14.25" x14ac:dyDescent="0.2"/>
    <row r="61" s="13" customFormat="1" ht="14.25" x14ac:dyDescent="0.2"/>
    <row r="62" s="13" customFormat="1" ht="14.25" x14ac:dyDescent="0.2"/>
    <row r="63" s="13" customFormat="1" ht="14.25" x14ac:dyDescent="0.2"/>
    <row r="64" s="13" customFormat="1" ht="14.25" x14ac:dyDescent="0.2"/>
    <row r="65" s="13" customFormat="1" ht="14.25" x14ac:dyDescent="0.2"/>
    <row r="66" s="13" customFormat="1" ht="14.25" x14ac:dyDescent="0.2"/>
    <row r="67" s="13" customFormat="1" ht="14.25" x14ac:dyDescent="0.2"/>
    <row r="68" s="13" customFormat="1" ht="14.25" x14ac:dyDescent="0.2"/>
    <row r="69" s="13" customFormat="1" ht="14.25" x14ac:dyDescent="0.2"/>
  </sheetData>
  <mergeCells count="2">
    <mergeCell ref="A1:B6"/>
    <mergeCell ref="A10:H10"/>
  </mergeCells>
  <hyperlinks>
    <hyperlink ref="C6" r:id="rId1" xr:uid="{F276347A-5B90-4992-9106-3C3DF02AF49A}"/>
  </hyperlinks>
  <pageMargins left="0.7" right="0.7" top="0.75" bottom="0.75" header="0.3" footer="0.3"/>
  <pageSetup scale="75" orientation="landscape" r:id="rId2"/>
  <rowBreaks count="1" manualBreakCount="1">
    <brk id="5"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93F82-2F6D-4BF0-A939-50B27E78FF19}">
  <sheetPr>
    <pageSetUpPr fitToPage="1"/>
  </sheetPr>
  <dimension ref="A1:H58"/>
  <sheetViews>
    <sheetView showGridLines="0" topLeftCell="A25" zoomScaleNormal="100" workbookViewId="0">
      <selection activeCell="C53" sqref="C53"/>
    </sheetView>
  </sheetViews>
  <sheetFormatPr defaultRowHeight="15" x14ac:dyDescent="0.25"/>
  <cols>
    <col min="2" max="2" width="81.42578125" customWidth="1"/>
    <col min="3" max="3" width="23.7109375" customWidth="1"/>
    <col min="4" max="5" width="15.28515625" customWidth="1"/>
    <col min="6" max="6" width="4.42578125" customWidth="1"/>
    <col min="7" max="7" width="14.5703125" bestFit="1" customWidth="1"/>
  </cols>
  <sheetData>
    <row r="1" spans="1:8" x14ac:dyDescent="0.25">
      <c r="A1" s="140"/>
      <c r="B1" s="140"/>
    </row>
    <row r="2" spans="1:8" x14ac:dyDescent="0.25">
      <c r="A2" s="140"/>
      <c r="B2" s="140"/>
    </row>
    <row r="3" spans="1:8" x14ac:dyDescent="0.25">
      <c r="A3" s="140"/>
      <c r="B3" s="140"/>
      <c r="C3" t="s">
        <v>0</v>
      </c>
    </row>
    <row r="4" spans="1:8" x14ac:dyDescent="0.25">
      <c r="A4" s="140"/>
      <c r="B4" s="140"/>
      <c r="C4" t="s">
        <v>1</v>
      </c>
    </row>
    <row r="5" spans="1:8" x14ac:dyDescent="0.25">
      <c r="A5" s="140"/>
      <c r="B5" s="140"/>
      <c r="C5" t="s">
        <v>2</v>
      </c>
    </row>
    <row r="6" spans="1:8" x14ac:dyDescent="0.25">
      <c r="A6" s="140"/>
      <c r="B6" s="140"/>
      <c r="C6" s="2" t="s">
        <v>3</v>
      </c>
    </row>
    <row r="7" spans="1:8" x14ac:dyDescent="0.25">
      <c r="B7" s="1"/>
    </row>
    <row r="8" spans="1:8" x14ac:dyDescent="0.25">
      <c r="B8" s="1"/>
      <c r="C8" s="88" t="s">
        <v>51</v>
      </c>
    </row>
    <row r="9" spans="1:8" s="13" customFormat="1" thickBot="1" x14ac:dyDescent="0.25">
      <c r="B9" s="12"/>
    </row>
    <row r="10" spans="1:8" s="13" customFormat="1" ht="16.149999999999999" customHeight="1" thickBot="1" x14ac:dyDescent="0.25">
      <c r="A10" s="141" t="s">
        <v>103</v>
      </c>
      <c r="B10" s="142"/>
      <c r="C10" s="142"/>
      <c r="D10" s="142"/>
      <c r="E10" s="142"/>
      <c r="F10" s="142"/>
      <c r="G10" s="142"/>
      <c r="H10" s="143"/>
    </row>
    <row r="11" spans="1:8" s="13" customFormat="1" ht="14.25" x14ac:dyDescent="0.2"/>
    <row r="12" spans="1:8" s="13" customFormat="1" x14ac:dyDescent="0.2">
      <c r="A12" s="8" t="s">
        <v>104</v>
      </c>
      <c r="C12" s="34"/>
    </row>
    <row r="13" spans="1:8" s="13" customFormat="1" ht="10.15" customHeight="1" x14ac:dyDescent="0.2">
      <c r="B13" s="8"/>
      <c r="C13" s="34"/>
    </row>
    <row r="14" spans="1:8" s="13" customFormat="1" x14ac:dyDescent="0.2">
      <c r="A14" s="45" t="s">
        <v>102</v>
      </c>
      <c r="B14" s="6" t="s">
        <v>105</v>
      </c>
      <c r="C14" s="65">
        <f>+'PPP Schedule A Table 1'!C32</f>
        <v>0</v>
      </c>
    </row>
    <row r="15" spans="1:8" s="13" customFormat="1" x14ac:dyDescent="0.2">
      <c r="A15" s="45" t="s">
        <v>106</v>
      </c>
      <c r="B15" s="6" t="s">
        <v>107</v>
      </c>
      <c r="C15" s="97">
        <f>+'PPP Schedule A Table 1'!E32</f>
        <v>0</v>
      </c>
    </row>
    <row r="16" spans="1:8" s="13" customFormat="1" x14ac:dyDescent="0.2">
      <c r="A16" s="45" t="s">
        <v>108</v>
      </c>
      <c r="B16" s="6" t="s">
        <v>109</v>
      </c>
      <c r="C16" s="98">
        <f>-+IF('PPP Schedule A Table 1'!R32&lt;&gt;0,'PPP Schedule A Table 1'!R32,IF('PPP Schedule A Table 1'!L32&lt;&gt;0,'PPP Schedule A Table 1'!L32,'PPP Schedule A Table 1'!L32))</f>
        <v>0</v>
      </c>
    </row>
    <row r="17" spans="1:3" s="13" customFormat="1" x14ac:dyDescent="0.2">
      <c r="A17" s="45"/>
      <c r="B17" s="6" t="s">
        <v>110</v>
      </c>
      <c r="C17" s="94"/>
    </row>
    <row r="18" spans="1:3" s="13" customFormat="1" x14ac:dyDescent="0.2">
      <c r="A18" s="45"/>
      <c r="B18" s="6" t="s">
        <v>154</v>
      </c>
      <c r="C18" s="94"/>
    </row>
    <row r="19" spans="1:3" s="13" customFormat="1" x14ac:dyDescent="0.2">
      <c r="A19" s="45"/>
      <c r="B19" s="6" t="s">
        <v>111</v>
      </c>
      <c r="C19" s="94"/>
    </row>
    <row r="20" spans="1:3" s="13" customFormat="1" x14ac:dyDescent="0.2">
      <c r="A20" s="45"/>
      <c r="B20" s="6" t="s">
        <v>112</v>
      </c>
      <c r="C20" s="94"/>
    </row>
    <row r="21" spans="1:3" s="13" customFormat="1" x14ac:dyDescent="0.2">
      <c r="A21" s="45"/>
      <c r="B21" s="6"/>
      <c r="C21" s="94"/>
    </row>
    <row r="22" spans="1:3" s="13" customFormat="1" x14ac:dyDescent="0.2">
      <c r="A22" s="8" t="s">
        <v>113</v>
      </c>
      <c r="C22" s="34"/>
    </row>
    <row r="23" spans="1:3" s="13" customFormat="1" ht="10.15" customHeight="1" x14ac:dyDescent="0.2">
      <c r="B23" s="8"/>
      <c r="C23" s="34"/>
    </row>
    <row r="24" spans="1:3" s="13" customFormat="1" x14ac:dyDescent="0.2">
      <c r="A24" s="45" t="s">
        <v>115</v>
      </c>
      <c r="B24" s="6" t="s">
        <v>116</v>
      </c>
      <c r="C24" s="65">
        <f>+'PPP Schedule A Table 2'!C31</f>
        <v>0</v>
      </c>
    </row>
    <row r="25" spans="1:3" s="13" customFormat="1" x14ac:dyDescent="0.2">
      <c r="A25" s="45" t="s">
        <v>114</v>
      </c>
      <c r="B25" s="6" t="s">
        <v>117</v>
      </c>
      <c r="C25" s="97">
        <f>+'PPP Schedule A Table 2'!E31</f>
        <v>0</v>
      </c>
    </row>
    <row r="26" spans="1:3" s="13" customFormat="1" x14ac:dyDescent="0.2">
      <c r="A26" s="45"/>
      <c r="B26" s="6"/>
      <c r="C26" s="101"/>
    </row>
    <row r="27" spans="1:3" s="13" customFormat="1" x14ac:dyDescent="0.2">
      <c r="A27" s="8" t="s">
        <v>118</v>
      </c>
      <c r="C27" s="34"/>
    </row>
    <row r="28" spans="1:3" s="13" customFormat="1" ht="10.15" customHeight="1" x14ac:dyDescent="0.2">
      <c r="B28" s="8"/>
      <c r="C28" s="34"/>
    </row>
    <row r="29" spans="1:3" s="13" customFormat="1" ht="45" x14ac:dyDescent="0.2">
      <c r="A29" s="45" t="s">
        <v>119</v>
      </c>
      <c r="B29" s="6" t="s">
        <v>205</v>
      </c>
      <c r="C29" s="65">
        <f>+'PPP Funds Use Tracking (8)'!K22</f>
        <v>0</v>
      </c>
    </row>
    <row r="30" spans="1:3" s="13" customFormat="1" ht="24" x14ac:dyDescent="0.2">
      <c r="A30" s="45" t="s">
        <v>120</v>
      </c>
      <c r="B30" s="6" t="s">
        <v>206</v>
      </c>
      <c r="C30" s="97">
        <f>+'PPP Funds Use Tracking (8)'!K21</f>
        <v>0</v>
      </c>
    </row>
    <row r="31" spans="1:3" s="13" customFormat="1" ht="25.5" x14ac:dyDescent="0.2">
      <c r="A31" s="45" t="s">
        <v>121</v>
      </c>
      <c r="B31" s="6" t="s">
        <v>207</v>
      </c>
      <c r="C31" s="98">
        <f>+'PPP Funds Use Tracking (8)'!K23</f>
        <v>0</v>
      </c>
    </row>
    <row r="32" spans="1:3" s="13" customFormat="1" x14ac:dyDescent="0.2">
      <c r="A32" s="45"/>
      <c r="B32" s="6"/>
      <c r="C32" s="99"/>
    </row>
    <row r="33" spans="1:4" s="13" customFormat="1" x14ac:dyDescent="0.2">
      <c r="A33" s="8" t="s">
        <v>122</v>
      </c>
      <c r="C33" s="34"/>
    </row>
    <row r="34" spans="1:4" s="13" customFormat="1" ht="10.15" customHeight="1" x14ac:dyDescent="0.2">
      <c r="B34" s="8"/>
      <c r="C34" s="34"/>
    </row>
    <row r="35" spans="1:4" s="13" customFormat="1" x14ac:dyDescent="0.2">
      <c r="A35" s="45" t="s">
        <v>123</v>
      </c>
      <c r="B35" s="6" t="s">
        <v>124</v>
      </c>
      <c r="C35" s="98">
        <f>+'Owner-Employee or Self Employed'!E31</f>
        <v>0</v>
      </c>
      <c r="D35" s="119"/>
    </row>
    <row r="36" spans="1:4" s="13" customFormat="1" x14ac:dyDescent="0.2">
      <c r="A36" s="45"/>
      <c r="B36" s="6" t="s">
        <v>125</v>
      </c>
      <c r="C36" s="100"/>
    </row>
    <row r="37" spans="1:4" s="13" customFormat="1" ht="25.5" x14ac:dyDescent="0.2">
      <c r="A37" s="45"/>
      <c r="B37" s="6" t="s">
        <v>186</v>
      </c>
      <c r="C37" s="100"/>
    </row>
    <row r="38" spans="1:4" s="13" customFormat="1" ht="14.25" x14ac:dyDescent="0.2">
      <c r="C38" s="34"/>
    </row>
    <row r="39" spans="1:4" s="13" customFormat="1" x14ac:dyDescent="0.2">
      <c r="A39" s="8" t="s">
        <v>126</v>
      </c>
      <c r="C39" s="34"/>
    </row>
    <row r="40" spans="1:4" s="13" customFormat="1" ht="10.15" customHeight="1" x14ac:dyDescent="0.2">
      <c r="B40" s="8"/>
      <c r="C40" s="34"/>
    </row>
    <row r="41" spans="1:4" s="13" customFormat="1" x14ac:dyDescent="0.2">
      <c r="A41" s="45" t="s">
        <v>127</v>
      </c>
      <c r="B41" s="6" t="s">
        <v>128</v>
      </c>
      <c r="C41" s="65">
        <f>+C14+C24+C29+C30+C35+C31</f>
        <v>0</v>
      </c>
    </row>
    <row r="42" spans="1:4" s="13" customFormat="1" x14ac:dyDescent="0.2">
      <c r="A42" s="45"/>
      <c r="B42" s="6"/>
      <c r="C42" s="100"/>
    </row>
    <row r="43" spans="1:4" s="13" customFormat="1" x14ac:dyDescent="0.2">
      <c r="A43" s="8" t="s">
        <v>129</v>
      </c>
      <c r="B43" s="38"/>
      <c r="C43" s="34"/>
    </row>
    <row r="44" spans="1:4" s="13" customFormat="1" x14ac:dyDescent="0.2">
      <c r="B44" s="36" t="s">
        <v>130</v>
      </c>
      <c r="C44" s="100"/>
    </row>
    <row r="45" spans="1:4" s="13" customFormat="1" x14ac:dyDescent="0.2">
      <c r="B45" s="36" t="s">
        <v>131</v>
      </c>
      <c r="C45" s="100"/>
    </row>
    <row r="46" spans="1:4" s="13" customFormat="1" x14ac:dyDescent="0.2">
      <c r="B46" s="36" t="s">
        <v>151</v>
      </c>
      <c r="C46" s="100"/>
    </row>
    <row r="47" spans="1:4" s="13" customFormat="1" x14ac:dyDescent="0.2">
      <c r="B47" s="36" t="s">
        <v>155</v>
      </c>
      <c r="C47" s="100"/>
    </row>
    <row r="48" spans="1:4" s="13" customFormat="1" x14ac:dyDescent="0.2">
      <c r="B48" s="36" t="s">
        <v>152</v>
      </c>
      <c r="C48" s="100"/>
    </row>
    <row r="49" spans="1:4" s="13" customFormat="1" ht="6" customHeight="1" x14ac:dyDescent="0.2">
      <c r="B49" s="36"/>
      <c r="C49" s="100"/>
    </row>
    <row r="50" spans="1:4" s="13" customFormat="1" ht="25.5" x14ac:dyDescent="0.2">
      <c r="A50" s="45" t="s">
        <v>132</v>
      </c>
      <c r="B50" s="6" t="s">
        <v>209</v>
      </c>
      <c r="C50" s="128"/>
      <c r="D50" s="108"/>
    </row>
    <row r="51" spans="1:4" s="13" customFormat="1" x14ac:dyDescent="0.2">
      <c r="A51" s="45" t="s">
        <v>133</v>
      </c>
      <c r="B51" s="6" t="s">
        <v>135</v>
      </c>
      <c r="C51" s="97">
        <f>+C15+C25</f>
        <v>0</v>
      </c>
    </row>
    <row r="52" spans="1:4" s="13" customFormat="1" x14ac:dyDescent="0.2">
      <c r="A52" s="45" t="s">
        <v>134</v>
      </c>
      <c r="B52" s="6" t="s">
        <v>136</v>
      </c>
      <c r="C52" s="102">
        <f>+IFERROR(IF(C51/C50&gt;=1,1,(IF('Line 11 FTE Reduction'!D24&gt;=0,1,C51/C50))),0)</f>
        <v>0</v>
      </c>
    </row>
    <row r="53" spans="1:4" s="13" customFormat="1" ht="14.25" x14ac:dyDescent="0.2"/>
    <row r="54" spans="1:4" s="13" customFormat="1" ht="14.25" x14ac:dyDescent="0.2"/>
    <row r="55" spans="1:4" s="13" customFormat="1" ht="14.25" x14ac:dyDescent="0.2"/>
    <row r="56" spans="1:4" s="13" customFormat="1" ht="14.25" x14ac:dyDescent="0.2"/>
    <row r="57" spans="1:4" s="13" customFormat="1" ht="14.25" x14ac:dyDescent="0.2"/>
    <row r="58" spans="1:4" s="13" customFormat="1" ht="14.25" x14ac:dyDescent="0.2"/>
  </sheetData>
  <mergeCells count="2">
    <mergeCell ref="A1:B6"/>
    <mergeCell ref="A10:H10"/>
  </mergeCells>
  <hyperlinks>
    <hyperlink ref="C6" r:id="rId1" xr:uid="{FCEC4DCD-0356-45E9-B59E-54A0FCC6A676}"/>
  </hyperlinks>
  <pageMargins left="0.7" right="0.7" top="0.75" bottom="0.75" header="0.3" footer="0.3"/>
  <pageSetup scale="75" orientation="landscape" r:id="rId2"/>
  <rowBreaks count="1" manualBreakCount="1">
    <brk id="5"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8F3D-A394-4055-ACC1-70CBFE7FE226}">
  <sheetPr>
    <pageSetUpPr fitToPage="1"/>
  </sheetPr>
  <dimension ref="A1:G61"/>
  <sheetViews>
    <sheetView showGridLines="0" tabSelected="1" topLeftCell="A4" zoomScaleNormal="100" workbookViewId="0">
      <selection activeCell="A25" sqref="A25"/>
    </sheetView>
  </sheetViews>
  <sheetFormatPr defaultRowHeight="15" x14ac:dyDescent="0.25"/>
  <cols>
    <col min="1" max="1" width="81.42578125" customWidth="1"/>
    <col min="2" max="2" width="23.7109375" customWidth="1"/>
    <col min="3" max="3" width="6.28515625" customWidth="1"/>
    <col min="4" max="4" width="23.7109375" customWidth="1"/>
    <col min="5" max="5" width="4.42578125" customWidth="1"/>
    <col min="6" max="6" width="14.5703125" bestFit="1" customWidth="1"/>
  </cols>
  <sheetData>
    <row r="1" spans="1:7" x14ac:dyDescent="0.25">
      <c r="A1" s="1"/>
    </row>
    <row r="2" spans="1:7" x14ac:dyDescent="0.25">
      <c r="A2" s="1"/>
    </row>
    <row r="3" spans="1:7" x14ac:dyDescent="0.25">
      <c r="A3" s="1"/>
      <c r="B3" t="s">
        <v>0</v>
      </c>
    </row>
    <row r="4" spans="1:7" x14ac:dyDescent="0.25">
      <c r="A4" s="1"/>
      <c r="B4" t="s">
        <v>1</v>
      </c>
    </row>
    <row r="5" spans="1:7" x14ac:dyDescent="0.25">
      <c r="A5" s="1"/>
      <c r="B5" t="s">
        <v>2</v>
      </c>
    </row>
    <row r="6" spans="1:7" x14ac:dyDescent="0.25">
      <c r="A6" s="1"/>
      <c r="B6" s="2" t="s">
        <v>3</v>
      </c>
    </row>
    <row r="7" spans="1:7" x14ac:dyDescent="0.25">
      <c r="A7" s="1"/>
    </row>
    <row r="8" spans="1:7" x14ac:dyDescent="0.25">
      <c r="A8" s="1"/>
      <c r="B8" s="88" t="s">
        <v>51</v>
      </c>
    </row>
    <row r="9" spans="1:7" s="13" customFormat="1" thickBot="1" x14ac:dyDescent="0.25">
      <c r="A9" s="12"/>
    </row>
    <row r="10" spans="1:7" s="13" customFormat="1" ht="15.75" thickBot="1" x14ac:dyDescent="0.25">
      <c r="A10" s="141" t="s">
        <v>34</v>
      </c>
      <c r="B10" s="142"/>
      <c r="C10" s="142"/>
      <c r="D10" s="142"/>
      <c r="E10" s="142"/>
      <c r="F10" s="142"/>
      <c r="G10" s="143"/>
    </row>
    <row r="11" spans="1:7" s="13" customFormat="1" ht="14.25" x14ac:dyDescent="0.2"/>
    <row r="12" spans="1:7" s="13" customFormat="1" x14ac:dyDescent="0.2">
      <c r="A12" s="8" t="s">
        <v>36</v>
      </c>
      <c r="B12" s="34"/>
    </row>
    <row r="13" spans="1:7" s="13" customFormat="1" ht="10.15" customHeight="1" x14ac:dyDescent="0.2">
      <c r="A13" s="8"/>
      <c r="B13" s="34"/>
    </row>
    <row r="14" spans="1:7" s="13" customFormat="1" ht="14.45" customHeight="1" x14ac:dyDescent="0.2">
      <c r="A14" s="38" t="s">
        <v>31</v>
      </c>
      <c r="B14" s="118" t="s">
        <v>173</v>
      </c>
      <c r="D14" s="118" t="s">
        <v>174</v>
      </c>
    </row>
    <row r="15" spans="1:7" s="13" customFormat="1" x14ac:dyDescent="0.2">
      <c r="A15" s="6" t="s">
        <v>208</v>
      </c>
      <c r="B15" s="97">
        <f>'PPP Schedule A Table 1'!E32+'PPP Schedule A Table 2'!E31</f>
        <v>0</v>
      </c>
      <c r="D15" s="97">
        <f>'PPP Schedule A Table 1'!E32+'PPP Schedule A Table 2'!E31</f>
        <v>0</v>
      </c>
    </row>
    <row r="16" spans="1:7" s="13" customFormat="1" x14ac:dyDescent="0.2">
      <c r="A16" s="6" t="s">
        <v>37</v>
      </c>
      <c r="B16" s="35"/>
      <c r="D16" s="35"/>
    </row>
    <row r="17" spans="1:4" s="13" customFormat="1" x14ac:dyDescent="0.2">
      <c r="A17" s="6" t="s">
        <v>38</v>
      </c>
      <c r="B17" s="35"/>
      <c r="D17" s="35"/>
    </row>
    <row r="18" spans="1:4" s="13" customFormat="1" x14ac:dyDescent="0.2">
      <c r="A18" s="6" t="s">
        <v>39</v>
      </c>
      <c r="B18" s="63">
        <f>+MIN(B16,B17)</f>
        <v>0</v>
      </c>
      <c r="D18" s="63">
        <f>+MIN(D16,D17)</f>
        <v>0</v>
      </c>
    </row>
    <row r="19" spans="1:4" s="13" customFormat="1" hidden="1" x14ac:dyDescent="0.2">
      <c r="A19" s="6" t="s">
        <v>40</v>
      </c>
      <c r="B19" s="64">
        <f>+IFERROR(IF(B15:B15/B18:B18&lt;1,(1-B15:B15/B18:B18),0),0)</f>
        <v>0</v>
      </c>
      <c r="D19" s="64">
        <f>+IFERROR(IF(D15:D15/D18:D18&lt;1,(1-D15:D15/D18:D18),0),0)</f>
        <v>0</v>
      </c>
    </row>
    <row r="20" spans="1:4" s="13" customFormat="1" hidden="1" x14ac:dyDescent="0.2">
      <c r="A20" s="6" t="s">
        <v>41</v>
      </c>
      <c r="B20" s="66" t="str">
        <f>+IFERROR(#REF!*B19:B19,"")</f>
        <v/>
      </c>
      <c r="D20" s="66" t="str">
        <f>+IFERROR(#REF!*D19:D19,"")</f>
        <v/>
      </c>
    </row>
    <row r="21" spans="1:4" s="13" customFormat="1" x14ac:dyDescent="0.2">
      <c r="A21" s="6"/>
      <c r="B21" s="100"/>
      <c r="D21" s="100"/>
    </row>
    <row r="22" spans="1:4" s="13" customFormat="1" x14ac:dyDescent="0.2">
      <c r="A22" s="6" t="s">
        <v>42</v>
      </c>
      <c r="B22" s="35"/>
      <c r="D22" s="35"/>
    </row>
    <row r="23" spans="1:4" s="13" customFormat="1" ht="15.75" thickBot="1" x14ac:dyDescent="0.25">
      <c r="A23" s="6" t="s">
        <v>175</v>
      </c>
      <c r="B23" s="131"/>
      <c r="C23" s="119"/>
      <c r="D23" s="131"/>
    </row>
    <row r="24" spans="1:4" s="13" customFormat="1" ht="15.75" thickBot="1" x14ac:dyDescent="0.25">
      <c r="A24" s="37" t="s">
        <v>211</v>
      </c>
      <c r="B24" s="132">
        <f>+B23-B22</f>
        <v>0</v>
      </c>
      <c r="D24" s="132">
        <f>+D23-D22+(D15-D18)</f>
        <v>0</v>
      </c>
    </row>
    <row r="25" spans="1:4" s="13" customFormat="1" ht="14.25" x14ac:dyDescent="0.2">
      <c r="B25" s="34"/>
    </row>
    <row r="26" spans="1:4" s="13" customFormat="1" ht="14.25" x14ac:dyDescent="0.2"/>
    <row r="27" spans="1:4" s="13" customFormat="1" ht="14.25" x14ac:dyDescent="0.2"/>
    <row r="28" spans="1:4" s="13" customFormat="1" ht="14.25" x14ac:dyDescent="0.2"/>
    <row r="29" spans="1:4" s="13" customFormat="1" ht="14.25" x14ac:dyDescent="0.2"/>
    <row r="30" spans="1:4" s="13" customFormat="1" ht="14.25" x14ac:dyDescent="0.2"/>
    <row r="31" spans="1:4" s="13" customFormat="1" ht="14.25" x14ac:dyDescent="0.2"/>
    <row r="32" spans="1:4" s="13" customFormat="1" ht="14.25" x14ac:dyDescent="0.2"/>
    <row r="33" s="13" customFormat="1" ht="14.25" x14ac:dyDescent="0.2"/>
    <row r="34" s="13" customFormat="1" ht="14.25" x14ac:dyDescent="0.2"/>
    <row r="35" s="13" customFormat="1" ht="14.25" x14ac:dyDescent="0.2"/>
    <row r="36" s="13" customFormat="1" ht="14.25" x14ac:dyDescent="0.2"/>
    <row r="37" s="13" customFormat="1" ht="14.25" x14ac:dyDescent="0.2"/>
    <row r="38" s="13" customFormat="1" ht="14.25" x14ac:dyDescent="0.2"/>
    <row r="39" s="13" customFormat="1" ht="14.25" x14ac:dyDescent="0.2"/>
    <row r="40" s="13" customFormat="1" ht="14.25" x14ac:dyDescent="0.2"/>
    <row r="41" s="13" customFormat="1" ht="14.25" x14ac:dyDescent="0.2"/>
    <row r="42" s="13" customFormat="1" ht="14.25" x14ac:dyDescent="0.2"/>
    <row r="43" s="13" customFormat="1" ht="14.25" x14ac:dyDescent="0.2"/>
    <row r="44" s="13" customFormat="1" ht="14.25" x14ac:dyDescent="0.2"/>
    <row r="45" s="13" customFormat="1" ht="14.25" x14ac:dyDescent="0.2"/>
    <row r="46" s="13" customFormat="1" ht="14.25" x14ac:dyDescent="0.2"/>
    <row r="47" s="13" customFormat="1" ht="14.25" x14ac:dyDescent="0.2"/>
    <row r="48" s="13" customFormat="1" ht="14.25" x14ac:dyDescent="0.2"/>
    <row r="49" s="13" customFormat="1" ht="14.25" x14ac:dyDescent="0.2"/>
    <row r="50" s="13" customFormat="1" ht="14.25" x14ac:dyDescent="0.2"/>
    <row r="51" s="13" customFormat="1" ht="14.25" x14ac:dyDescent="0.2"/>
    <row r="52" s="13" customFormat="1" ht="14.25" x14ac:dyDescent="0.2"/>
    <row r="53" s="13" customFormat="1" ht="14.25" x14ac:dyDescent="0.2"/>
    <row r="54" s="13" customFormat="1" ht="14.25" x14ac:dyDescent="0.2"/>
    <row r="55" s="13" customFormat="1" ht="14.25" x14ac:dyDescent="0.2"/>
    <row r="56" s="13" customFormat="1" ht="14.25" x14ac:dyDescent="0.2"/>
    <row r="57" s="13" customFormat="1" ht="14.25" x14ac:dyDescent="0.2"/>
    <row r="58" s="13" customFormat="1" ht="14.25" x14ac:dyDescent="0.2"/>
    <row r="59" s="13" customFormat="1" ht="14.25" x14ac:dyDescent="0.2"/>
    <row r="60" s="13" customFormat="1" ht="14.25" x14ac:dyDescent="0.2"/>
    <row r="61" s="13" customFormat="1" ht="14.25" x14ac:dyDescent="0.2"/>
  </sheetData>
  <mergeCells count="1">
    <mergeCell ref="A10:G10"/>
  </mergeCells>
  <hyperlinks>
    <hyperlink ref="B6" r:id="rId1" xr:uid="{A5E57A2E-0E79-42C0-B194-B93AC7054C32}"/>
  </hyperlinks>
  <pageMargins left="0.7" right="0.7" top="0.75" bottom="0.75" header="0.3" footer="0.3"/>
  <pageSetup scale="75" orientation="landscape" r:id="rId2"/>
  <rowBreaks count="1" manualBreakCount="1">
    <brk id="5"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A0CAE-04CB-446B-856C-1F352E8AD857}">
  <sheetPr>
    <pageSetUpPr fitToPage="1"/>
  </sheetPr>
  <dimension ref="A1:R51"/>
  <sheetViews>
    <sheetView showGridLines="0" topLeftCell="A8" zoomScale="60" zoomScaleNormal="60" workbookViewId="0">
      <selection activeCell="A39" sqref="A39"/>
    </sheetView>
  </sheetViews>
  <sheetFormatPr defaultRowHeight="15" x14ac:dyDescent="0.25"/>
  <cols>
    <col min="1" max="1" width="64.42578125" customWidth="1"/>
    <col min="2" max="2" width="12.5703125" customWidth="1"/>
    <col min="3" max="3" width="18.5703125" bestFit="1" customWidth="1"/>
    <col min="4" max="5" width="15.28515625" customWidth="1"/>
    <col min="6" max="9" width="20.5703125" customWidth="1"/>
    <col min="10" max="10" width="20.28515625" customWidth="1"/>
    <col min="11" max="11" width="20.5703125" customWidth="1"/>
    <col min="12" max="12" width="24.42578125" customWidth="1"/>
    <col min="13" max="18" width="20.5703125" customWidth="1"/>
  </cols>
  <sheetData>
    <row r="1" spans="1:18" x14ac:dyDescent="0.25">
      <c r="A1" s="1"/>
    </row>
    <row r="2" spans="1:18" x14ac:dyDescent="0.25">
      <c r="A2" s="1"/>
    </row>
    <row r="3" spans="1:18" x14ac:dyDescent="0.25">
      <c r="A3" s="1"/>
      <c r="C3" t="s">
        <v>0</v>
      </c>
    </row>
    <row r="4" spans="1:18" x14ac:dyDescent="0.25">
      <c r="A4" s="1"/>
      <c r="C4" t="s">
        <v>1</v>
      </c>
    </row>
    <row r="5" spans="1:18" x14ac:dyDescent="0.25">
      <c r="A5" s="1"/>
      <c r="C5" t="s">
        <v>2</v>
      </c>
    </row>
    <row r="6" spans="1:18" x14ac:dyDescent="0.25">
      <c r="A6" s="1"/>
      <c r="C6" s="2" t="s">
        <v>3</v>
      </c>
    </row>
    <row r="7" spans="1:18" x14ac:dyDescent="0.25">
      <c r="A7" s="1" t="s">
        <v>97</v>
      </c>
    </row>
    <row r="8" spans="1:18" x14ac:dyDescent="0.25">
      <c r="A8" s="77" t="s">
        <v>72</v>
      </c>
      <c r="P8" s="126" t="s">
        <v>189</v>
      </c>
      <c r="Q8" s="126"/>
    </row>
    <row r="9" spans="1:18" x14ac:dyDescent="0.25">
      <c r="A9" s="76" t="s">
        <v>74</v>
      </c>
      <c r="P9" s="126" t="s">
        <v>190</v>
      </c>
      <c r="Q9" s="126"/>
    </row>
    <row r="10" spans="1:18" x14ac:dyDescent="0.25">
      <c r="A10" s="76" t="s">
        <v>73</v>
      </c>
      <c r="B10" s="75"/>
      <c r="G10" s="88" t="s">
        <v>51</v>
      </c>
      <c r="P10" s="126" t="s">
        <v>191</v>
      </c>
      <c r="Q10" s="127"/>
    </row>
    <row r="11" spans="1:18" s="13" customFormat="1" thickBot="1" x14ac:dyDescent="0.25">
      <c r="A11" s="125" t="s">
        <v>187</v>
      </c>
    </row>
    <row r="12" spans="1:18" s="13" customFormat="1" ht="16.149999999999999" customHeight="1" thickBot="1" x14ac:dyDescent="0.25">
      <c r="A12" s="141" t="s">
        <v>65</v>
      </c>
      <c r="B12" s="142"/>
      <c r="C12" s="142"/>
      <c r="D12" s="142"/>
      <c r="E12" s="142"/>
      <c r="F12" s="142"/>
      <c r="G12" s="142"/>
      <c r="H12" s="142"/>
      <c r="I12" s="142"/>
      <c r="J12" s="142"/>
      <c r="K12" s="142"/>
      <c r="L12" s="142"/>
      <c r="M12" s="142"/>
      <c r="N12" s="142"/>
      <c r="O12" s="142"/>
      <c r="P12" s="142"/>
      <c r="Q12" s="142"/>
      <c r="R12" s="143"/>
    </row>
    <row r="13" spans="1:18" s="13" customFormat="1" ht="16.149999999999999" customHeight="1" thickBot="1" x14ac:dyDescent="0.25">
      <c r="A13" s="82"/>
      <c r="B13" s="82"/>
      <c r="C13" s="82"/>
      <c r="D13" s="82"/>
      <c r="E13" s="82"/>
      <c r="F13" s="82"/>
      <c r="G13" s="82"/>
      <c r="H13" s="82"/>
      <c r="I13" s="82"/>
      <c r="J13" s="82"/>
      <c r="K13" s="82"/>
      <c r="L13" s="82"/>
      <c r="M13" s="82"/>
      <c r="N13" s="82"/>
      <c r="O13" s="82"/>
      <c r="P13" s="82"/>
      <c r="Q13" s="82"/>
      <c r="R13" s="82"/>
    </row>
    <row r="14" spans="1:18" s="13" customFormat="1" thickBot="1" x14ac:dyDescent="0.25">
      <c r="F14" s="144" t="s">
        <v>80</v>
      </c>
      <c r="G14" s="145"/>
      <c r="H14" s="146"/>
      <c r="I14" s="144" t="s">
        <v>78</v>
      </c>
      <c r="J14" s="145"/>
      <c r="K14" s="145"/>
      <c r="L14" s="146"/>
      <c r="M14" s="144" t="s">
        <v>79</v>
      </c>
      <c r="N14" s="145"/>
      <c r="O14" s="145"/>
      <c r="P14" s="145"/>
      <c r="Q14" s="145"/>
      <c r="R14" s="146"/>
    </row>
    <row r="15" spans="1:18" s="13" customFormat="1" ht="114" x14ac:dyDescent="0.2">
      <c r="A15" s="72" t="s">
        <v>66</v>
      </c>
      <c r="B15" s="81" t="s">
        <v>67</v>
      </c>
      <c r="C15" s="71" t="s">
        <v>81</v>
      </c>
      <c r="D15" s="71" t="s">
        <v>82</v>
      </c>
      <c r="E15" s="70" t="s">
        <v>68</v>
      </c>
      <c r="F15" s="86" t="s">
        <v>87</v>
      </c>
      <c r="G15" s="86" t="s">
        <v>88</v>
      </c>
      <c r="H15" s="87" t="s">
        <v>89</v>
      </c>
      <c r="I15" s="86" t="s">
        <v>85</v>
      </c>
      <c r="J15" s="86" t="s">
        <v>86</v>
      </c>
      <c r="K15" s="124" t="s">
        <v>188</v>
      </c>
      <c r="L15" s="87" t="s">
        <v>76</v>
      </c>
      <c r="M15" s="86" t="s">
        <v>83</v>
      </c>
      <c r="N15" s="86" t="s">
        <v>84</v>
      </c>
      <c r="O15" s="86" t="s">
        <v>90</v>
      </c>
      <c r="P15" s="86" t="s">
        <v>91</v>
      </c>
      <c r="Q15" s="86" t="s">
        <v>92</v>
      </c>
      <c r="R15" s="87" t="s">
        <v>77</v>
      </c>
    </row>
    <row r="16" spans="1:18" s="13" customFormat="1" ht="21.6" customHeight="1" x14ac:dyDescent="0.2">
      <c r="A16" s="73"/>
      <c r="B16" s="73"/>
      <c r="C16" s="68"/>
      <c r="D16" s="73"/>
      <c r="E16" s="78">
        <f>+ROUND(IF(D16/40&gt;=1,1,(D16/40)),1)</f>
        <v>0</v>
      </c>
      <c r="F16" s="68"/>
      <c r="G16" s="68"/>
      <c r="H16" s="80">
        <f>+IFERROR(IF(F16/G16&gt;=0.75,0,(F16/G16)),0)</f>
        <v>0</v>
      </c>
      <c r="I16" s="68"/>
      <c r="J16" s="68"/>
      <c r="K16" s="84"/>
      <c r="L16" s="83">
        <f>+IF(J16&gt;=I16,0,IF(K16&gt;=I16,0,K16-I16))</f>
        <v>0</v>
      </c>
      <c r="M16" s="85">
        <f t="shared" ref="M16:M30" si="0">+IF(L16&lt;&gt;0,G16*0.75,0)</f>
        <v>0</v>
      </c>
      <c r="N16" s="85">
        <f t="shared" ref="N16:N30" si="1">+IF(L16&lt;&gt;0,M16-F16,0)</f>
        <v>0</v>
      </c>
      <c r="O16" s="73"/>
      <c r="P16" s="85">
        <f>+(N16*O16)*$Q$10</f>
        <v>0</v>
      </c>
      <c r="Q16" s="85">
        <f>+(N16*$Q$10)/52</f>
        <v>0</v>
      </c>
      <c r="R16" s="90">
        <f>+IF(P16&gt;0,P16,Q16)</f>
        <v>0</v>
      </c>
    </row>
    <row r="17" spans="1:18" s="13" customFormat="1" ht="21.6" customHeight="1" x14ac:dyDescent="0.2">
      <c r="A17" s="73"/>
      <c r="B17" s="73"/>
      <c r="C17" s="68"/>
      <c r="D17" s="73"/>
      <c r="E17" s="78">
        <f t="shared" ref="E17:E30" si="2">+ROUND(IF(D17/40&gt;=1,1,(D17/40)),1)</f>
        <v>0</v>
      </c>
      <c r="F17" s="68"/>
      <c r="G17" s="68"/>
      <c r="H17" s="80">
        <f t="shared" ref="H17:H30" si="3">+IFERROR(IF(F17/G17&gt;=0.75,0,(F17/G17)),0)</f>
        <v>0</v>
      </c>
      <c r="I17" s="68"/>
      <c r="J17" s="68"/>
      <c r="K17" s="68"/>
      <c r="L17" s="83">
        <f t="shared" ref="L17:L30" si="4">+IF(J17&gt;=I17,0,IF(K17&gt;=I17,0,K17-I17))</f>
        <v>0</v>
      </c>
      <c r="M17" s="85">
        <f t="shared" si="0"/>
        <v>0</v>
      </c>
      <c r="N17" s="85">
        <f t="shared" si="1"/>
        <v>0</v>
      </c>
      <c r="O17" s="73"/>
      <c r="P17" s="85">
        <f t="shared" ref="P17:P30" si="5">+(N17*O17)*$Q$10</f>
        <v>0</v>
      </c>
      <c r="Q17" s="85">
        <f t="shared" ref="Q17:Q30" si="6">+(N17*$Q$10)/52</f>
        <v>0</v>
      </c>
      <c r="R17" s="90">
        <f t="shared" ref="R17:R30" si="7">+IF(P17&gt;0,P17,Q17)</f>
        <v>0</v>
      </c>
    </row>
    <row r="18" spans="1:18" s="13" customFormat="1" ht="21.6" customHeight="1" x14ac:dyDescent="0.2">
      <c r="A18" s="73"/>
      <c r="B18" s="73"/>
      <c r="C18" s="68"/>
      <c r="D18" s="73"/>
      <c r="E18" s="78">
        <f t="shared" si="2"/>
        <v>0</v>
      </c>
      <c r="F18" s="68"/>
      <c r="G18" s="68"/>
      <c r="H18" s="80">
        <f t="shared" si="3"/>
        <v>0</v>
      </c>
      <c r="I18" s="68"/>
      <c r="J18" s="68"/>
      <c r="K18" s="68"/>
      <c r="L18" s="83">
        <f t="shared" si="4"/>
        <v>0</v>
      </c>
      <c r="M18" s="85">
        <f t="shared" si="0"/>
        <v>0</v>
      </c>
      <c r="N18" s="85">
        <f t="shared" si="1"/>
        <v>0</v>
      </c>
      <c r="O18" s="73"/>
      <c r="P18" s="85">
        <f t="shared" si="5"/>
        <v>0</v>
      </c>
      <c r="Q18" s="85">
        <f t="shared" si="6"/>
        <v>0</v>
      </c>
      <c r="R18" s="90">
        <f t="shared" si="7"/>
        <v>0</v>
      </c>
    </row>
    <row r="19" spans="1:18" s="13" customFormat="1" ht="21.6" customHeight="1" x14ac:dyDescent="0.2">
      <c r="A19" s="73"/>
      <c r="B19" s="73"/>
      <c r="C19" s="68"/>
      <c r="D19" s="73"/>
      <c r="E19" s="78">
        <f t="shared" si="2"/>
        <v>0</v>
      </c>
      <c r="F19" s="68"/>
      <c r="G19" s="68"/>
      <c r="H19" s="80">
        <f t="shared" si="3"/>
        <v>0</v>
      </c>
      <c r="I19" s="68"/>
      <c r="J19" s="68"/>
      <c r="K19" s="68"/>
      <c r="L19" s="83">
        <f t="shared" si="4"/>
        <v>0</v>
      </c>
      <c r="M19" s="85">
        <f t="shared" si="0"/>
        <v>0</v>
      </c>
      <c r="N19" s="85">
        <f t="shared" si="1"/>
        <v>0</v>
      </c>
      <c r="O19" s="73"/>
      <c r="P19" s="85">
        <f t="shared" si="5"/>
        <v>0</v>
      </c>
      <c r="Q19" s="85">
        <f t="shared" si="6"/>
        <v>0</v>
      </c>
      <c r="R19" s="90">
        <f t="shared" si="7"/>
        <v>0</v>
      </c>
    </row>
    <row r="20" spans="1:18" s="13" customFormat="1" ht="21.6" customHeight="1" x14ac:dyDescent="0.2">
      <c r="A20" s="73"/>
      <c r="B20" s="73"/>
      <c r="C20" s="68"/>
      <c r="D20" s="73"/>
      <c r="E20" s="78">
        <f t="shared" si="2"/>
        <v>0</v>
      </c>
      <c r="F20" s="68"/>
      <c r="G20" s="68"/>
      <c r="H20" s="80">
        <f t="shared" si="3"/>
        <v>0</v>
      </c>
      <c r="I20" s="68"/>
      <c r="J20" s="68"/>
      <c r="K20" s="68"/>
      <c r="L20" s="83">
        <f t="shared" si="4"/>
        <v>0</v>
      </c>
      <c r="M20" s="85">
        <f t="shared" si="0"/>
        <v>0</v>
      </c>
      <c r="N20" s="85">
        <f t="shared" si="1"/>
        <v>0</v>
      </c>
      <c r="O20" s="73"/>
      <c r="P20" s="85">
        <f t="shared" si="5"/>
        <v>0</v>
      </c>
      <c r="Q20" s="85">
        <f t="shared" si="6"/>
        <v>0</v>
      </c>
      <c r="R20" s="90">
        <f t="shared" si="7"/>
        <v>0</v>
      </c>
    </row>
    <row r="21" spans="1:18" s="13" customFormat="1" ht="21.6" customHeight="1" x14ac:dyDescent="0.2">
      <c r="A21" s="73"/>
      <c r="B21" s="73"/>
      <c r="C21" s="68"/>
      <c r="D21" s="73"/>
      <c r="E21" s="78">
        <f t="shared" si="2"/>
        <v>0</v>
      </c>
      <c r="F21" s="68"/>
      <c r="G21" s="68"/>
      <c r="H21" s="80">
        <f t="shared" si="3"/>
        <v>0</v>
      </c>
      <c r="I21" s="68"/>
      <c r="J21" s="68"/>
      <c r="K21" s="68"/>
      <c r="L21" s="83">
        <f t="shared" si="4"/>
        <v>0</v>
      </c>
      <c r="M21" s="85">
        <f t="shared" si="0"/>
        <v>0</v>
      </c>
      <c r="N21" s="85">
        <f t="shared" si="1"/>
        <v>0</v>
      </c>
      <c r="O21" s="73"/>
      <c r="P21" s="85">
        <f t="shared" si="5"/>
        <v>0</v>
      </c>
      <c r="Q21" s="85">
        <f t="shared" si="6"/>
        <v>0</v>
      </c>
      <c r="R21" s="90">
        <f t="shared" si="7"/>
        <v>0</v>
      </c>
    </row>
    <row r="22" spans="1:18" s="13" customFormat="1" ht="21.6" customHeight="1" x14ac:dyDescent="0.2">
      <c r="A22" s="73"/>
      <c r="B22" s="73"/>
      <c r="C22" s="68"/>
      <c r="D22" s="73"/>
      <c r="E22" s="78">
        <f t="shared" si="2"/>
        <v>0</v>
      </c>
      <c r="F22" s="68"/>
      <c r="G22" s="68"/>
      <c r="H22" s="80">
        <f t="shared" si="3"/>
        <v>0</v>
      </c>
      <c r="I22" s="68"/>
      <c r="J22" s="68"/>
      <c r="K22" s="68"/>
      <c r="L22" s="83">
        <f t="shared" si="4"/>
        <v>0</v>
      </c>
      <c r="M22" s="85">
        <f t="shared" si="0"/>
        <v>0</v>
      </c>
      <c r="N22" s="85">
        <f t="shared" si="1"/>
        <v>0</v>
      </c>
      <c r="O22" s="73"/>
      <c r="P22" s="85">
        <f t="shared" si="5"/>
        <v>0</v>
      </c>
      <c r="Q22" s="85">
        <f t="shared" si="6"/>
        <v>0</v>
      </c>
      <c r="R22" s="90">
        <f t="shared" si="7"/>
        <v>0</v>
      </c>
    </row>
    <row r="23" spans="1:18" s="13" customFormat="1" ht="21.6" customHeight="1" x14ac:dyDescent="0.2">
      <c r="A23" s="73"/>
      <c r="B23" s="73"/>
      <c r="C23" s="68"/>
      <c r="D23" s="73"/>
      <c r="E23" s="78">
        <f t="shared" si="2"/>
        <v>0</v>
      </c>
      <c r="F23" s="68"/>
      <c r="G23" s="68"/>
      <c r="H23" s="80">
        <f t="shared" si="3"/>
        <v>0</v>
      </c>
      <c r="I23" s="68"/>
      <c r="J23" s="68"/>
      <c r="K23" s="68"/>
      <c r="L23" s="83">
        <f t="shared" si="4"/>
        <v>0</v>
      </c>
      <c r="M23" s="85">
        <f t="shared" si="0"/>
        <v>0</v>
      </c>
      <c r="N23" s="85">
        <f t="shared" si="1"/>
        <v>0</v>
      </c>
      <c r="O23" s="73"/>
      <c r="P23" s="85">
        <f t="shared" si="5"/>
        <v>0</v>
      </c>
      <c r="Q23" s="85">
        <f t="shared" si="6"/>
        <v>0</v>
      </c>
      <c r="R23" s="90">
        <f t="shared" si="7"/>
        <v>0</v>
      </c>
    </row>
    <row r="24" spans="1:18" s="13" customFormat="1" ht="21.6" customHeight="1" x14ac:dyDescent="0.2">
      <c r="A24" s="73"/>
      <c r="B24" s="73"/>
      <c r="C24" s="68"/>
      <c r="D24" s="73"/>
      <c r="E24" s="78">
        <f t="shared" si="2"/>
        <v>0</v>
      </c>
      <c r="F24" s="68"/>
      <c r="G24" s="68"/>
      <c r="H24" s="80">
        <f t="shared" si="3"/>
        <v>0</v>
      </c>
      <c r="I24" s="68"/>
      <c r="J24" s="68"/>
      <c r="K24" s="68"/>
      <c r="L24" s="83">
        <f t="shared" si="4"/>
        <v>0</v>
      </c>
      <c r="M24" s="85">
        <f t="shared" si="0"/>
        <v>0</v>
      </c>
      <c r="N24" s="85">
        <f t="shared" si="1"/>
        <v>0</v>
      </c>
      <c r="O24" s="73"/>
      <c r="P24" s="85">
        <f t="shared" si="5"/>
        <v>0</v>
      </c>
      <c r="Q24" s="85">
        <f t="shared" si="6"/>
        <v>0</v>
      </c>
      <c r="R24" s="90">
        <f t="shared" si="7"/>
        <v>0</v>
      </c>
    </row>
    <row r="25" spans="1:18" s="13" customFormat="1" ht="21.6" customHeight="1" x14ac:dyDescent="0.2">
      <c r="A25" s="73"/>
      <c r="B25" s="73"/>
      <c r="C25" s="68"/>
      <c r="D25" s="73"/>
      <c r="E25" s="78">
        <f t="shared" si="2"/>
        <v>0</v>
      </c>
      <c r="F25" s="68"/>
      <c r="G25" s="68"/>
      <c r="H25" s="80">
        <f t="shared" si="3"/>
        <v>0</v>
      </c>
      <c r="I25" s="68"/>
      <c r="J25" s="68"/>
      <c r="K25" s="68"/>
      <c r="L25" s="83">
        <f t="shared" si="4"/>
        <v>0</v>
      </c>
      <c r="M25" s="85">
        <f t="shared" si="0"/>
        <v>0</v>
      </c>
      <c r="N25" s="85">
        <f t="shared" si="1"/>
        <v>0</v>
      </c>
      <c r="O25" s="73"/>
      <c r="P25" s="85">
        <f t="shared" si="5"/>
        <v>0</v>
      </c>
      <c r="Q25" s="85">
        <f t="shared" si="6"/>
        <v>0</v>
      </c>
      <c r="R25" s="90">
        <f t="shared" si="7"/>
        <v>0</v>
      </c>
    </row>
    <row r="26" spans="1:18" s="13" customFormat="1" ht="21.6" customHeight="1" x14ac:dyDescent="0.2">
      <c r="A26" s="73"/>
      <c r="B26" s="73"/>
      <c r="C26" s="68"/>
      <c r="D26" s="73"/>
      <c r="E26" s="78">
        <f t="shared" si="2"/>
        <v>0</v>
      </c>
      <c r="F26" s="68"/>
      <c r="G26" s="68"/>
      <c r="H26" s="80">
        <f t="shared" si="3"/>
        <v>0</v>
      </c>
      <c r="I26" s="68"/>
      <c r="J26" s="68"/>
      <c r="K26" s="68"/>
      <c r="L26" s="83">
        <f t="shared" si="4"/>
        <v>0</v>
      </c>
      <c r="M26" s="85">
        <f t="shared" si="0"/>
        <v>0</v>
      </c>
      <c r="N26" s="85">
        <f t="shared" si="1"/>
        <v>0</v>
      </c>
      <c r="O26" s="73"/>
      <c r="P26" s="85">
        <f t="shared" si="5"/>
        <v>0</v>
      </c>
      <c r="Q26" s="85">
        <f t="shared" si="6"/>
        <v>0</v>
      </c>
      <c r="R26" s="90">
        <f t="shared" si="7"/>
        <v>0</v>
      </c>
    </row>
    <row r="27" spans="1:18" s="13" customFormat="1" ht="21.6" customHeight="1" x14ac:dyDescent="0.2">
      <c r="A27" s="73"/>
      <c r="B27" s="73"/>
      <c r="C27" s="68"/>
      <c r="D27" s="73"/>
      <c r="E27" s="78">
        <f t="shared" si="2"/>
        <v>0</v>
      </c>
      <c r="F27" s="68"/>
      <c r="G27" s="68"/>
      <c r="H27" s="80">
        <f t="shared" si="3"/>
        <v>0</v>
      </c>
      <c r="I27" s="68"/>
      <c r="J27" s="68"/>
      <c r="K27" s="68"/>
      <c r="L27" s="83">
        <f t="shared" si="4"/>
        <v>0</v>
      </c>
      <c r="M27" s="85">
        <f t="shared" si="0"/>
        <v>0</v>
      </c>
      <c r="N27" s="85">
        <f t="shared" si="1"/>
        <v>0</v>
      </c>
      <c r="O27" s="73"/>
      <c r="P27" s="85">
        <f t="shared" si="5"/>
        <v>0</v>
      </c>
      <c r="Q27" s="85">
        <f t="shared" si="6"/>
        <v>0</v>
      </c>
      <c r="R27" s="90">
        <f t="shared" si="7"/>
        <v>0</v>
      </c>
    </row>
    <row r="28" spans="1:18" s="13" customFormat="1" ht="21.6" customHeight="1" x14ac:dyDescent="0.2">
      <c r="A28" s="73"/>
      <c r="B28" s="73"/>
      <c r="C28" s="68"/>
      <c r="D28" s="73"/>
      <c r="E28" s="78">
        <f t="shared" si="2"/>
        <v>0</v>
      </c>
      <c r="F28" s="68"/>
      <c r="G28" s="68"/>
      <c r="H28" s="80">
        <f t="shared" si="3"/>
        <v>0</v>
      </c>
      <c r="I28" s="68"/>
      <c r="J28" s="68"/>
      <c r="K28" s="68"/>
      <c r="L28" s="83">
        <f t="shared" si="4"/>
        <v>0</v>
      </c>
      <c r="M28" s="85">
        <f t="shared" si="0"/>
        <v>0</v>
      </c>
      <c r="N28" s="85">
        <f t="shared" si="1"/>
        <v>0</v>
      </c>
      <c r="O28" s="73"/>
      <c r="P28" s="85">
        <f t="shared" si="5"/>
        <v>0</v>
      </c>
      <c r="Q28" s="85">
        <f t="shared" si="6"/>
        <v>0</v>
      </c>
      <c r="R28" s="90">
        <f t="shared" si="7"/>
        <v>0</v>
      </c>
    </row>
    <row r="29" spans="1:18" s="13" customFormat="1" ht="21.6" customHeight="1" x14ac:dyDescent="0.2">
      <c r="A29" s="73"/>
      <c r="B29" s="73"/>
      <c r="C29" s="68"/>
      <c r="D29" s="73"/>
      <c r="E29" s="78">
        <f t="shared" si="2"/>
        <v>0</v>
      </c>
      <c r="F29" s="68"/>
      <c r="G29" s="68"/>
      <c r="H29" s="80">
        <f t="shared" si="3"/>
        <v>0</v>
      </c>
      <c r="I29" s="68"/>
      <c r="J29" s="68"/>
      <c r="K29" s="68"/>
      <c r="L29" s="83">
        <f t="shared" si="4"/>
        <v>0</v>
      </c>
      <c r="M29" s="85">
        <f t="shared" si="0"/>
        <v>0</v>
      </c>
      <c r="N29" s="85">
        <f t="shared" si="1"/>
        <v>0</v>
      </c>
      <c r="O29" s="73"/>
      <c r="P29" s="85">
        <f t="shared" si="5"/>
        <v>0</v>
      </c>
      <c r="Q29" s="85">
        <f t="shared" si="6"/>
        <v>0</v>
      </c>
      <c r="R29" s="90">
        <f t="shared" si="7"/>
        <v>0</v>
      </c>
    </row>
    <row r="30" spans="1:18" s="13" customFormat="1" ht="21.6" customHeight="1" x14ac:dyDescent="0.2">
      <c r="A30" s="73"/>
      <c r="B30" s="73"/>
      <c r="C30" s="68"/>
      <c r="D30" s="73"/>
      <c r="E30" s="78">
        <f t="shared" si="2"/>
        <v>0</v>
      </c>
      <c r="F30" s="68"/>
      <c r="G30" s="68"/>
      <c r="H30" s="80">
        <f t="shared" si="3"/>
        <v>0</v>
      </c>
      <c r="I30" s="68"/>
      <c r="J30" s="68"/>
      <c r="K30" s="68"/>
      <c r="L30" s="83">
        <f t="shared" si="4"/>
        <v>0</v>
      </c>
      <c r="M30" s="85">
        <f t="shared" si="0"/>
        <v>0</v>
      </c>
      <c r="N30" s="85">
        <f t="shared" si="1"/>
        <v>0</v>
      </c>
      <c r="O30" s="73"/>
      <c r="P30" s="85">
        <f t="shared" si="5"/>
        <v>0</v>
      </c>
      <c r="Q30" s="85">
        <f t="shared" si="6"/>
        <v>0</v>
      </c>
      <c r="R30" s="90">
        <f t="shared" si="7"/>
        <v>0</v>
      </c>
    </row>
    <row r="31" spans="1:18" s="13" customFormat="1" ht="17.45" customHeight="1" thickBot="1" x14ac:dyDescent="0.25">
      <c r="A31" s="74" t="s">
        <v>96</v>
      </c>
      <c r="B31" s="79"/>
      <c r="C31" s="79"/>
      <c r="D31" s="79"/>
      <c r="E31" s="92"/>
      <c r="F31" s="79"/>
      <c r="G31" s="79"/>
      <c r="H31" s="79"/>
      <c r="I31" s="79"/>
      <c r="J31" s="79"/>
      <c r="K31" s="79"/>
      <c r="L31" s="79"/>
      <c r="M31" s="79"/>
      <c r="N31" s="79"/>
      <c r="O31" s="79"/>
      <c r="P31" s="79"/>
      <c r="Q31" s="79"/>
      <c r="R31" s="79"/>
    </row>
    <row r="32" spans="1:18" s="13" customFormat="1" thickBot="1" x14ac:dyDescent="0.25">
      <c r="A32" s="74" t="s">
        <v>13</v>
      </c>
      <c r="B32" s="34"/>
      <c r="C32" s="109">
        <f>+SUM(C16:C30)</f>
        <v>0</v>
      </c>
      <c r="D32" s="69"/>
      <c r="E32" s="110">
        <f>+SUM(E16:E31)</f>
        <v>0</v>
      </c>
      <c r="F32" s="69"/>
      <c r="G32" s="69"/>
      <c r="H32" s="110">
        <f>+SUM(H16:H30)</f>
        <v>0</v>
      </c>
      <c r="I32" s="69"/>
      <c r="J32" s="69"/>
      <c r="K32" s="69"/>
      <c r="L32" s="109">
        <f>+SUM(L16:L30)</f>
        <v>0</v>
      </c>
      <c r="M32" s="69"/>
      <c r="N32" s="69"/>
      <c r="O32" s="69"/>
      <c r="P32" s="69"/>
      <c r="Q32" s="69"/>
      <c r="R32" s="109">
        <f>+SUM(R16:R30)</f>
        <v>0</v>
      </c>
    </row>
    <row r="33" spans="1:18" s="13" customFormat="1" ht="14.25" x14ac:dyDescent="0.2">
      <c r="A33" s="34"/>
      <c r="B33" s="34"/>
      <c r="C33" s="34"/>
      <c r="D33" s="34"/>
      <c r="E33" s="34"/>
      <c r="F33" s="34"/>
      <c r="G33" s="34"/>
      <c r="H33" s="34"/>
      <c r="I33" s="34"/>
      <c r="J33" s="34"/>
      <c r="K33" s="34"/>
      <c r="L33" s="34"/>
      <c r="M33" s="34"/>
      <c r="N33" s="34"/>
      <c r="O33" s="34"/>
      <c r="P33" s="34"/>
      <c r="Q33" s="34"/>
      <c r="R33" s="34"/>
    </row>
    <row r="34" spans="1:18" s="13" customFormat="1" ht="14.25" x14ac:dyDescent="0.2">
      <c r="A34" s="34"/>
      <c r="B34" s="34"/>
      <c r="C34" s="91" t="s">
        <v>69</v>
      </c>
      <c r="D34" s="69"/>
      <c r="E34" s="91" t="s">
        <v>71</v>
      </c>
      <c r="F34" s="69"/>
      <c r="G34" s="69"/>
      <c r="H34" s="91" t="s">
        <v>70</v>
      </c>
      <c r="I34" s="69"/>
      <c r="J34" s="69"/>
      <c r="K34" s="69"/>
      <c r="L34" s="91" t="s">
        <v>70</v>
      </c>
      <c r="M34" s="69"/>
      <c r="N34" s="69"/>
      <c r="O34" s="69"/>
      <c r="P34" s="69"/>
      <c r="Q34" s="69"/>
      <c r="R34" s="91" t="s">
        <v>70</v>
      </c>
    </row>
    <row r="35" spans="1:18" s="13" customFormat="1" ht="14.25" x14ac:dyDescent="0.2">
      <c r="A35" s="34"/>
      <c r="B35" s="34"/>
      <c r="C35" s="34"/>
      <c r="D35" s="34"/>
      <c r="E35" s="34"/>
      <c r="F35" s="34"/>
      <c r="G35" s="34"/>
      <c r="H35" s="91" t="s">
        <v>93</v>
      </c>
      <c r="I35" s="34"/>
      <c r="J35" s="34"/>
      <c r="K35" s="34"/>
      <c r="L35" s="91" t="s">
        <v>94</v>
      </c>
      <c r="M35" s="34"/>
      <c r="N35" s="34"/>
      <c r="O35" s="34"/>
      <c r="P35" s="34"/>
      <c r="Q35" s="34"/>
      <c r="R35" s="91" t="s">
        <v>95</v>
      </c>
    </row>
    <row r="36" spans="1:18" s="13" customFormat="1" ht="14.25" x14ac:dyDescent="0.2">
      <c r="A36" s="34"/>
      <c r="B36" s="34"/>
      <c r="C36" s="34"/>
      <c r="D36" s="34"/>
      <c r="E36" s="34"/>
      <c r="F36" s="34"/>
      <c r="G36" s="34"/>
      <c r="H36" s="34"/>
      <c r="I36" s="34"/>
      <c r="J36" s="34"/>
      <c r="K36" s="34"/>
      <c r="L36" s="34"/>
      <c r="M36" s="34"/>
      <c r="N36" s="34"/>
      <c r="O36" s="34"/>
      <c r="P36" s="34"/>
      <c r="Q36" s="34"/>
      <c r="R36" s="34"/>
    </row>
    <row r="37" spans="1:18" s="13" customFormat="1" ht="14.25" x14ac:dyDescent="0.2"/>
    <row r="38" spans="1:18" s="13" customFormat="1" ht="14.25" x14ac:dyDescent="0.2">
      <c r="A38" s="120" t="s">
        <v>204</v>
      </c>
    </row>
    <row r="39" spans="1:18" s="13" customFormat="1" ht="14.25" x14ac:dyDescent="0.2">
      <c r="A39" s="120" t="s">
        <v>192</v>
      </c>
    </row>
    <row r="40" spans="1:18" s="13" customFormat="1" ht="14.25" x14ac:dyDescent="0.2">
      <c r="A40" s="120" t="s">
        <v>193</v>
      </c>
    </row>
    <row r="41" spans="1:18" s="13" customFormat="1" ht="14.25" x14ac:dyDescent="0.2">
      <c r="A41" s="120" t="s">
        <v>194</v>
      </c>
    </row>
    <row r="42" spans="1:18" s="13" customFormat="1" ht="14.25" x14ac:dyDescent="0.2">
      <c r="A42" s="120" t="s">
        <v>195</v>
      </c>
    </row>
    <row r="44" spans="1:18" x14ac:dyDescent="0.25">
      <c r="A44" t="s">
        <v>203</v>
      </c>
    </row>
    <row r="45" spans="1:18" x14ac:dyDescent="0.25">
      <c r="A45" t="s">
        <v>196</v>
      </c>
    </row>
    <row r="46" spans="1:18" x14ac:dyDescent="0.25">
      <c r="A46" t="s">
        <v>197</v>
      </c>
    </row>
    <row r="47" spans="1:18" x14ac:dyDescent="0.25">
      <c r="A47" t="s">
        <v>198</v>
      </c>
    </row>
    <row r="48" spans="1:18" x14ac:dyDescent="0.25">
      <c r="A48" t="s">
        <v>199</v>
      </c>
    </row>
    <row r="49" spans="1:1" x14ac:dyDescent="0.25">
      <c r="A49" t="s">
        <v>200</v>
      </c>
    </row>
    <row r="50" spans="1:1" x14ac:dyDescent="0.25">
      <c r="A50" t="s">
        <v>201</v>
      </c>
    </row>
    <row r="51" spans="1:1" x14ac:dyDescent="0.25">
      <c r="A51" t="s">
        <v>202</v>
      </c>
    </row>
  </sheetData>
  <mergeCells count="4">
    <mergeCell ref="I14:L14"/>
    <mergeCell ref="M14:R14"/>
    <mergeCell ref="A12:R12"/>
    <mergeCell ref="F14:H14"/>
  </mergeCells>
  <hyperlinks>
    <hyperlink ref="C6" r:id="rId1" xr:uid="{171855E6-EE93-49A8-A245-7E0DC684E716}"/>
  </hyperlinks>
  <pageMargins left="0.7" right="0.7" top="0.75" bottom="0.75" header="0.3" footer="0.3"/>
  <pageSetup scale="31" orientation="landscape" r:id="rId2"/>
  <rowBreaks count="1" manualBreakCount="1">
    <brk id="5"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A13B0-00B2-4280-8457-FC8BEC7E10D6}">
  <sheetPr>
    <pageSetUpPr fitToPage="1"/>
  </sheetPr>
  <dimension ref="A1:E36"/>
  <sheetViews>
    <sheetView showGridLines="0" zoomScale="80" zoomScaleNormal="80" workbookViewId="0">
      <selection activeCell="D16" sqref="D16"/>
    </sheetView>
  </sheetViews>
  <sheetFormatPr defaultRowHeight="15" x14ac:dyDescent="0.25"/>
  <cols>
    <col min="1" max="1" width="64.42578125" customWidth="1"/>
    <col min="2" max="2" width="12.5703125" customWidth="1"/>
    <col min="3" max="3" width="18.5703125" bestFit="1" customWidth="1"/>
    <col min="4" max="5" width="15.28515625" customWidth="1"/>
  </cols>
  <sheetData>
    <row r="1" spans="1:5" x14ac:dyDescent="0.25">
      <c r="A1" s="1"/>
    </row>
    <row r="2" spans="1:5" x14ac:dyDescent="0.25">
      <c r="A2" s="1"/>
    </row>
    <row r="3" spans="1:5" x14ac:dyDescent="0.25">
      <c r="A3" s="1"/>
      <c r="C3" t="s">
        <v>0</v>
      </c>
    </row>
    <row r="4" spans="1:5" x14ac:dyDescent="0.25">
      <c r="A4" s="1"/>
      <c r="C4" t="s">
        <v>1</v>
      </c>
    </row>
    <row r="5" spans="1:5" x14ac:dyDescent="0.25">
      <c r="A5" s="1"/>
      <c r="C5" t="s">
        <v>2</v>
      </c>
    </row>
    <row r="6" spans="1:5" x14ac:dyDescent="0.25">
      <c r="A6" s="1"/>
      <c r="C6" s="2" t="s">
        <v>3</v>
      </c>
    </row>
    <row r="7" spans="1:5" x14ac:dyDescent="0.25">
      <c r="A7" s="1"/>
    </row>
    <row r="8" spans="1:5" x14ac:dyDescent="0.25">
      <c r="A8" s="77" t="s">
        <v>72</v>
      </c>
    </row>
    <row r="9" spans="1:5" x14ac:dyDescent="0.25">
      <c r="A9" s="76" t="s">
        <v>74</v>
      </c>
    </row>
    <row r="10" spans="1:5" x14ac:dyDescent="0.25">
      <c r="A10" s="76" t="s">
        <v>98</v>
      </c>
      <c r="B10" s="75"/>
    </row>
    <row r="11" spans="1:5" s="13" customFormat="1" thickBot="1" x14ac:dyDescent="0.25">
      <c r="A11" s="12"/>
    </row>
    <row r="12" spans="1:5" s="13" customFormat="1" ht="16.149999999999999" customHeight="1" thickBot="1" x14ac:dyDescent="0.25">
      <c r="A12" s="141" t="s">
        <v>75</v>
      </c>
      <c r="B12" s="142"/>
      <c r="C12" s="142"/>
      <c r="D12" s="142"/>
      <c r="E12" s="142"/>
    </row>
    <row r="13" spans="1:5" s="13" customFormat="1" ht="16.149999999999999" customHeight="1" x14ac:dyDescent="0.2">
      <c r="A13" s="82"/>
      <c r="B13" s="82"/>
      <c r="C13" s="82"/>
      <c r="D13" s="82"/>
      <c r="E13" s="82"/>
    </row>
    <row r="14" spans="1:5" s="13" customFormat="1" ht="14.25" x14ac:dyDescent="0.2"/>
    <row r="15" spans="1:5" s="13" customFormat="1" ht="57" x14ac:dyDescent="0.2">
      <c r="A15" s="72" t="s">
        <v>66</v>
      </c>
      <c r="B15" s="81" t="s">
        <v>67</v>
      </c>
      <c r="C15" s="71" t="s">
        <v>81</v>
      </c>
      <c r="D15" s="71" t="s">
        <v>82</v>
      </c>
      <c r="E15" s="70" t="s">
        <v>68</v>
      </c>
    </row>
    <row r="16" spans="1:5" s="13" customFormat="1" ht="21.6" customHeight="1" x14ac:dyDescent="0.2">
      <c r="A16" s="73"/>
      <c r="B16" s="73"/>
      <c r="C16" s="73"/>
      <c r="D16" s="73"/>
      <c r="E16" s="78">
        <f t="shared" ref="E16:E30" si="0">+ROUND(IF(D16/40&gt;=1,1,(D16/40)),1)</f>
        <v>0</v>
      </c>
    </row>
    <row r="17" spans="1:5" s="13" customFormat="1" ht="21.6" customHeight="1" x14ac:dyDescent="0.2">
      <c r="A17" s="73"/>
      <c r="B17" s="73"/>
      <c r="C17" s="73"/>
      <c r="D17" s="73"/>
      <c r="E17" s="78">
        <f t="shared" si="0"/>
        <v>0</v>
      </c>
    </row>
    <row r="18" spans="1:5" s="13" customFormat="1" ht="21.6" customHeight="1" x14ac:dyDescent="0.2">
      <c r="A18" s="73"/>
      <c r="B18" s="73"/>
      <c r="C18" s="73"/>
      <c r="D18" s="73"/>
      <c r="E18" s="78">
        <f t="shared" si="0"/>
        <v>0</v>
      </c>
    </row>
    <row r="19" spans="1:5" s="13" customFormat="1" ht="21.6" customHeight="1" x14ac:dyDescent="0.2">
      <c r="A19" s="73"/>
      <c r="B19" s="73"/>
      <c r="C19" s="73"/>
      <c r="D19" s="73"/>
      <c r="E19" s="78">
        <f t="shared" si="0"/>
        <v>0</v>
      </c>
    </row>
    <row r="20" spans="1:5" s="13" customFormat="1" ht="21.6" customHeight="1" x14ac:dyDescent="0.2">
      <c r="A20" s="73"/>
      <c r="B20" s="73"/>
      <c r="C20" s="73"/>
      <c r="D20" s="73"/>
      <c r="E20" s="78">
        <f t="shared" si="0"/>
        <v>0</v>
      </c>
    </row>
    <row r="21" spans="1:5" s="13" customFormat="1" ht="21.6" customHeight="1" x14ac:dyDescent="0.2">
      <c r="A21" s="73"/>
      <c r="B21" s="73"/>
      <c r="C21" s="73"/>
      <c r="D21" s="73"/>
      <c r="E21" s="78">
        <f t="shared" si="0"/>
        <v>0</v>
      </c>
    </row>
    <row r="22" spans="1:5" s="13" customFormat="1" ht="21.6" customHeight="1" x14ac:dyDescent="0.2">
      <c r="A22" s="73"/>
      <c r="B22" s="73"/>
      <c r="C22" s="73"/>
      <c r="D22" s="73"/>
      <c r="E22" s="78">
        <f t="shared" si="0"/>
        <v>0</v>
      </c>
    </row>
    <row r="23" spans="1:5" s="13" customFormat="1" ht="21.6" customHeight="1" x14ac:dyDescent="0.2">
      <c r="A23" s="73"/>
      <c r="B23" s="73"/>
      <c r="C23" s="73"/>
      <c r="D23" s="73"/>
      <c r="E23" s="78">
        <f t="shared" si="0"/>
        <v>0</v>
      </c>
    </row>
    <row r="24" spans="1:5" s="13" customFormat="1" ht="21.6" customHeight="1" x14ac:dyDescent="0.2">
      <c r="A24" s="73"/>
      <c r="B24" s="73"/>
      <c r="C24" s="73"/>
      <c r="D24" s="73"/>
      <c r="E24" s="78">
        <f t="shared" si="0"/>
        <v>0</v>
      </c>
    </row>
    <row r="25" spans="1:5" s="13" customFormat="1" ht="21.6" customHeight="1" x14ac:dyDescent="0.2">
      <c r="A25" s="73"/>
      <c r="B25" s="73"/>
      <c r="C25" s="73"/>
      <c r="D25" s="73"/>
      <c r="E25" s="78">
        <f t="shared" si="0"/>
        <v>0</v>
      </c>
    </row>
    <row r="26" spans="1:5" s="13" customFormat="1" ht="21.6" customHeight="1" x14ac:dyDescent="0.2">
      <c r="A26" s="73"/>
      <c r="B26" s="73"/>
      <c r="C26" s="73"/>
      <c r="D26" s="73"/>
      <c r="E26" s="78">
        <f t="shared" si="0"/>
        <v>0</v>
      </c>
    </row>
    <row r="27" spans="1:5" s="13" customFormat="1" ht="21.6" customHeight="1" x14ac:dyDescent="0.2">
      <c r="A27" s="73"/>
      <c r="B27" s="73"/>
      <c r="C27" s="73"/>
      <c r="D27" s="73"/>
      <c r="E27" s="78">
        <f t="shared" si="0"/>
        <v>0</v>
      </c>
    </row>
    <row r="28" spans="1:5" s="13" customFormat="1" ht="21.6" customHeight="1" x14ac:dyDescent="0.2">
      <c r="A28" s="73"/>
      <c r="B28" s="73"/>
      <c r="C28" s="73"/>
      <c r="D28" s="73"/>
      <c r="E28" s="78">
        <f t="shared" si="0"/>
        <v>0</v>
      </c>
    </row>
    <row r="29" spans="1:5" s="13" customFormat="1" ht="21.6" customHeight="1" x14ac:dyDescent="0.2">
      <c r="A29" s="73"/>
      <c r="B29" s="73"/>
      <c r="C29" s="73"/>
      <c r="D29" s="73"/>
      <c r="E29" s="78">
        <f t="shared" si="0"/>
        <v>0</v>
      </c>
    </row>
    <row r="30" spans="1:5" s="13" customFormat="1" ht="21.6" customHeight="1" thickBot="1" x14ac:dyDescent="0.25">
      <c r="A30" s="73"/>
      <c r="B30" s="73"/>
      <c r="C30" s="92"/>
      <c r="D30" s="73"/>
      <c r="E30" s="93">
        <f t="shared" si="0"/>
        <v>0</v>
      </c>
    </row>
    <row r="31" spans="1:5" s="13" customFormat="1" thickBot="1" x14ac:dyDescent="0.25">
      <c r="A31" s="74" t="s">
        <v>13</v>
      </c>
      <c r="B31" s="34"/>
      <c r="C31" s="95">
        <f>+SUM(C16:C30)</f>
        <v>0</v>
      </c>
      <c r="D31" s="69"/>
      <c r="E31" s="96">
        <f>+SUM(E16:E30)</f>
        <v>0</v>
      </c>
    </row>
    <row r="32" spans="1:5" s="13" customFormat="1" ht="14.25" x14ac:dyDescent="0.2">
      <c r="A32" s="34"/>
      <c r="B32" s="34"/>
      <c r="C32" s="34"/>
      <c r="D32" s="34"/>
      <c r="E32" s="34"/>
    </row>
    <row r="33" spans="1:5" s="13" customFormat="1" ht="14.25" x14ac:dyDescent="0.2">
      <c r="A33" s="34"/>
      <c r="B33" s="34"/>
      <c r="C33" s="91" t="s">
        <v>99</v>
      </c>
      <c r="D33" s="69"/>
      <c r="E33" s="91" t="s">
        <v>100</v>
      </c>
    </row>
    <row r="34" spans="1:5" s="13" customFormat="1" ht="14.25" x14ac:dyDescent="0.2">
      <c r="A34" s="34"/>
      <c r="B34" s="34"/>
      <c r="C34" s="34"/>
      <c r="D34" s="34"/>
      <c r="E34" s="34"/>
    </row>
    <row r="35" spans="1:5" s="13" customFormat="1" ht="14.25" x14ac:dyDescent="0.2"/>
    <row r="36" spans="1:5" s="13" customFormat="1" ht="14.25" x14ac:dyDescent="0.2"/>
  </sheetData>
  <mergeCells count="1">
    <mergeCell ref="A12:E12"/>
  </mergeCells>
  <hyperlinks>
    <hyperlink ref="C6" r:id="rId1" xr:uid="{588DCCC8-7CAF-4172-A4C5-52B382B89EAF}"/>
  </hyperlinks>
  <pageMargins left="0.7" right="0.7" top="0.75" bottom="0.75" header="0.3" footer="0.3"/>
  <pageSetup scale="80" orientation="landscape" r:id="rId2"/>
  <rowBreaks count="1" manualBreakCount="1">
    <brk id="5" max="16383"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515D4-99F6-4E81-9108-AAC69757DE46}">
  <sheetPr>
    <pageSetUpPr fitToPage="1"/>
  </sheetPr>
  <dimension ref="A1:E36"/>
  <sheetViews>
    <sheetView showGridLines="0" topLeftCell="A11" zoomScale="80" zoomScaleNormal="80" workbookViewId="0">
      <selection activeCell="D17" sqref="D17"/>
    </sheetView>
  </sheetViews>
  <sheetFormatPr defaultRowHeight="15" x14ac:dyDescent="0.25"/>
  <cols>
    <col min="1" max="1" width="64.42578125" customWidth="1"/>
    <col min="2" max="2" width="12.5703125" customWidth="1"/>
    <col min="3" max="3" width="18.5703125" bestFit="1" customWidth="1"/>
    <col min="4" max="5" width="15.28515625" customWidth="1"/>
  </cols>
  <sheetData>
    <row r="1" spans="1:5" x14ac:dyDescent="0.25">
      <c r="A1" s="1"/>
    </row>
    <row r="2" spans="1:5" x14ac:dyDescent="0.25">
      <c r="A2" s="1"/>
    </row>
    <row r="3" spans="1:5" x14ac:dyDescent="0.25">
      <c r="A3" s="1"/>
      <c r="C3" t="s">
        <v>0</v>
      </c>
    </row>
    <row r="4" spans="1:5" x14ac:dyDescent="0.25">
      <c r="A4" s="1"/>
      <c r="C4" t="s">
        <v>1</v>
      </c>
    </row>
    <row r="5" spans="1:5" x14ac:dyDescent="0.25">
      <c r="A5" s="1"/>
      <c r="C5" t="s">
        <v>2</v>
      </c>
    </row>
    <row r="6" spans="1:5" x14ac:dyDescent="0.25">
      <c r="A6" s="1"/>
      <c r="C6" s="2" t="s">
        <v>3</v>
      </c>
    </row>
    <row r="7" spans="1:5" x14ac:dyDescent="0.25">
      <c r="A7" s="1"/>
    </row>
    <row r="8" spans="1:5" x14ac:dyDescent="0.25">
      <c r="A8" s="77" t="s">
        <v>177</v>
      </c>
    </row>
    <row r="9" spans="1:5" x14ac:dyDescent="0.25">
      <c r="A9" s="76" t="s">
        <v>178</v>
      </c>
    </row>
    <row r="10" spans="1:5" x14ac:dyDescent="0.25">
      <c r="A10" s="76" t="s">
        <v>179</v>
      </c>
      <c r="B10" s="75"/>
    </row>
    <row r="11" spans="1:5" s="13" customFormat="1" thickBot="1" x14ac:dyDescent="0.25">
      <c r="A11" s="12"/>
    </row>
    <row r="12" spans="1:5" s="13" customFormat="1" ht="16.149999999999999" customHeight="1" thickBot="1" x14ac:dyDescent="0.25">
      <c r="A12" s="141" t="s">
        <v>75</v>
      </c>
      <c r="B12" s="142"/>
      <c r="C12" s="142"/>
      <c r="D12" s="142"/>
      <c r="E12" s="142"/>
    </row>
    <row r="13" spans="1:5" s="13" customFormat="1" ht="16.149999999999999" customHeight="1" x14ac:dyDescent="0.2">
      <c r="A13" s="82"/>
      <c r="B13" s="82"/>
      <c r="C13" s="82"/>
      <c r="D13" s="82"/>
      <c r="E13" s="82"/>
    </row>
    <row r="14" spans="1:5" s="13" customFormat="1" ht="14.25" x14ac:dyDescent="0.2"/>
    <row r="15" spans="1:5" s="13" customFormat="1" ht="42.75" x14ac:dyDescent="0.2">
      <c r="A15" s="72" t="s">
        <v>180</v>
      </c>
      <c r="B15" s="81" t="s">
        <v>67</v>
      </c>
      <c r="C15" s="121" t="s">
        <v>181</v>
      </c>
      <c r="D15" s="121" t="s">
        <v>182</v>
      </c>
      <c r="E15" s="121" t="s">
        <v>183</v>
      </c>
    </row>
    <row r="16" spans="1:5" s="13" customFormat="1" ht="21.6" customHeight="1" x14ac:dyDescent="0.2">
      <c r="A16" s="73"/>
      <c r="B16" s="73"/>
      <c r="C16" s="73"/>
      <c r="D16" s="78">
        <f>+C16/12*2.5</f>
        <v>0</v>
      </c>
      <c r="E16" s="122"/>
    </row>
    <row r="17" spans="1:5" s="13" customFormat="1" ht="21.6" customHeight="1" x14ac:dyDescent="0.2">
      <c r="A17" s="73"/>
      <c r="B17" s="73"/>
      <c r="C17" s="73"/>
      <c r="D17" s="78">
        <f t="shared" ref="D17:D30" si="0">+C17/12*2.5</f>
        <v>0</v>
      </c>
      <c r="E17" s="122"/>
    </row>
    <row r="18" spans="1:5" s="13" customFormat="1" ht="21.6" customHeight="1" x14ac:dyDescent="0.2">
      <c r="A18" s="73"/>
      <c r="B18" s="73"/>
      <c r="C18" s="73"/>
      <c r="D18" s="78">
        <f t="shared" si="0"/>
        <v>0</v>
      </c>
      <c r="E18" s="122"/>
    </row>
    <row r="19" spans="1:5" s="13" customFormat="1" ht="21.6" customHeight="1" x14ac:dyDescent="0.2">
      <c r="A19" s="73"/>
      <c r="B19" s="73"/>
      <c r="C19" s="73"/>
      <c r="D19" s="78">
        <f t="shared" si="0"/>
        <v>0</v>
      </c>
      <c r="E19" s="122"/>
    </row>
    <row r="20" spans="1:5" s="13" customFormat="1" ht="21.6" customHeight="1" x14ac:dyDescent="0.2">
      <c r="A20" s="73"/>
      <c r="B20" s="73"/>
      <c r="C20" s="73"/>
      <c r="D20" s="78">
        <f t="shared" si="0"/>
        <v>0</v>
      </c>
      <c r="E20" s="122"/>
    </row>
    <row r="21" spans="1:5" s="13" customFormat="1" ht="21.6" customHeight="1" x14ac:dyDescent="0.2">
      <c r="A21" s="73"/>
      <c r="B21" s="73"/>
      <c r="C21" s="73"/>
      <c r="D21" s="78">
        <f t="shared" si="0"/>
        <v>0</v>
      </c>
      <c r="E21" s="122"/>
    </row>
    <row r="22" spans="1:5" s="13" customFormat="1" ht="21.6" customHeight="1" x14ac:dyDescent="0.2">
      <c r="A22" s="73"/>
      <c r="B22" s="73"/>
      <c r="C22" s="73"/>
      <c r="D22" s="78">
        <f t="shared" si="0"/>
        <v>0</v>
      </c>
      <c r="E22" s="122"/>
    </row>
    <row r="23" spans="1:5" s="13" customFormat="1" ht="21.6" customHeight="1" x14ac:dyDescent="0.2">
      <c r="A23" s="73"/>
      <c r="B23" s="73"/>
      <c r="C23" s="73"/>
      <c r="D23" s="78">
        <f t="shared" si="0"/>
        <v>0</v>
      </c>
      <c r="E23" s="122"/>
    </row>
    <row r="24" spans="1:5" s="13" customFormat="1" ht="21.6" customHeight="1" x14ac:dyDescent="0.2">
      <c r="A24" s="73"/>
      <c r="B24" s="73"/>
      <c r="C24" s="73"/>
      <c r="D24" s="78">
        <f t="shared" si="0"/>
        <v>0</v>
      </c>
      <c r="E24" s="122"/>
    </row>
    <row r="25" spans="1:5" s="13" customFormat="1" ht="21.6" customHeight="1" x14ac:dyDescent="0.2">
      <c r="A25" s="73"/>
      <c r="B25" s="73"/>
      <c r="C25" s="73"/>
      <c r="D25" s="78">
        <f t="shared" si="0"/>
        <v>0</v>
      </c>
      <c r="E25" s="122"/>
    </row>
    <row r="26" spans="1:5" s="13" customFormat="1" ht="21.6" customHeight="1" x14ac:dyDescent="0.2">
      <c r="A26" s="73"/>
      <c r="B26" s="73"/>
      <c r="C26" s="73"/>
      <c r="D26" s="78">
        <f t="shared" si="0"/>
        <v>0</v>
      </c>
      <c r="E26" s="122"/>
    </row>
    <row r="27" spans="1:5" s="13" customFormat="1" ht="21.6" customHeight="1" x14ac:dyDescent="0.2">
      <c r="A27" s="73"/>
      <c r="B27" s="73"/>
      <c r="C27" s="73"/>
      <c r="D27" s="78">
        <f t="shared" si="0"/>
        <v>0</v>
      </c>
      <c r="E27" s="122"/>
    </row>
    <row r="28" spans="1:5" s="13" customFormat="1" ht="21.6" customHeight="1" x14ac:dyDescent="0.2">
      <c r="A28" s="73"/>
      <c r="B28" s="73"/>
      <c r="C28" s="73"/>
      <c r="D28" s="78">
        <f t="shared" si="0"/>
        <v>0</v>
      </c>
      <c r="E28" s="122"/>
    </row>
    <row r="29" spans="1:5" s="13" customFormat="1" ht="21.6" customHeight="1" x14ac:dyDescent="0.2">
      <c r="A29" s="73"/>
      <c r="B29" s="73"/>
      <c r="C29" s="73"/>
      <c r="D29" s="78">
        <f t="shared" si="0"/>
        <v>0</v>
      </c>
      <c r="E29" s="122"/>
    </row>
    <row r="30" spans="1:5" s="13" customFormat="1" ht="21.6" customHeight="1" thickBot="1" x14ac:dyDescent="0.25">
      <c r="A30" s="73"/>
      <c r="B30" s="73"/>
      <c r="C30" s="92"/>
      <c r="D30" s="78">
        <f t="shared" si="0"/>
        <v>0</v>
      </c>
      <c r="E30" s="123"/>
    </row>
    <row r="31" spans="1:5" s="13" customFormat="1" thickBot="1" x14ac:dyDescent="0.25">
      <c r="A31" s="74" t="s">
        <v>13</v>
      </c>
      <c r="B31" s="34"/>
      <c r="C31" s="95">
        <f>+SUM(C16:C30)</f>
        <v>0</v>
      </c>
      <c r="D31" s="69"/>
      <c r="E31" s="96">
        <f>+SUM(E16:E30)</f>
        <v>0</v>
      </c>
    </row>
    <row r="32" spans="1:5" s="13" customFormat="1" ht="14.25" x14ac:dyDescent="0.2">
      <c r="A32" s="34"/>
      <c r="B32" s="34"/>
      <c r="C32" s="34"/>
      <c r="D32" s="34"/>
      <c r="E32" s="34"/>
    </row>
    <row r="33" spans="1:5" s="13" customFormat="1" ht="14.25" x14ac:dyDescent="0.2">
      <c r="A33" s="34"/>
      <c r="B33" s="34"/>
      <c r="C33" s="91"/>
      <c r="D33" s="69"/>
      <c r="E33" s="91" t="s">
        <v>184</v>
      </c>
    </row>
    <row r="34" spans="1:5" s="13" customFormat="1" ht="14.25" x14ac:dyDescent="0.2">
      <c r="A34" s="34"/>
      <c r="B34" s="34"/>
      <c r="C34" s="34"/>
      <c r="D34" s="34"/>
      <c r="E34" s="91" t="s">
        <v>185</v>
      </c>
    </row>
    <row r="35" spans="1:5" s="13" customFormat="1" ht="14.25" x14ac:dyDescent="0.2"/>
    <row r="36" spans="1:5" s="13" customFormat="1" ht="14.25" x14ac:dyDescent="0.2"/>
  </sheetData>
  <mergeCells count="1">
    <mergeCell ref="A12:E12"/>
  </mergeCells>
  <hyperlinks>
    <hyperlink ref="C6" r:id="rId1" xr:uid="{554CB640-BA26-4518-BF70-C6FAD6D63ADB}"/>
  </hyperlinks>
  <pageMargins left="0.7" right="0.7" top="0.75" bottom="0.75" header="0.3" footer="0.3"/>
  <pageSetup scale="80" orientation="landscape" r:id="rId2"/>
  <rowBreaks count="1" manualBreakCount="1">
    <brk id="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PPP Funds Use Tracking (8)</vt:lpstr>
      <vt:lpstr>PPP Funds Use Tracking (24)</vt:lpstr>
      <vt:lpstr>Forgiveness Amount</vt:lpstr>
      <vt:lpstr>PPP Schedule A</vt:lpstr>
      <vt:lpstr>Line 11 FTE Reduction</vt:lpstr>
      <vt:lpstr>PPP Schedule A Table 1</vt:lpstr>
      <vt:lpstr>PPP Schedule A Table 2</vt:lpstr>
      <vt:lpstr>Owner-Employee or Self Employed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Mills</dc:creator>
  <cp:lastModifiedBy>Thomas Hudson</cp:lastModifiedBy>
  <cp:lastPrinted>2020-05-18T17:48:43Z</cp:lastPrinted>
  <dcterms:created xsi:type="dcterms:W3CDTF">2020-04-16T15:24:19Z</dcterms:created>
  <dcterms:modified xsi:type="dcterms:W3CDTF">2020-11-02T21:17:20Z</dcterms:modified>
</cp:coreProperties>
</file>